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<sst xmlns="http://schemas.openxmlformats.org/spreadsheetml/2006/main" count="106" uniqueCount="51">
  <si>
    <t>Anno</t>
  </si>
  <si>
    <t>Documento</t>
  </si>
  <si>
    <t>Data</t>
  </si>
  <si>
    <t>Importo</t>
  </si>
  <si>
    <t>IVA</t>
  </si>
  <si>
    <t>Oneri</t>
  </si>
  <si>
    <t>Data Scadenza</t>
  </si>
  <si>
    <t>Data Movimento</t>
  </si>
  <si>
    <t>Ritardo gg</t>
  </si>
  <si>
    <t>Soggetto a Split-Payment</t>
  </si>
  <si>
    <t>Importo Fatture Pagate nel periodo</t>
  </si>
  <si>
    <t>Imp.Fatt X Ritardo gg</t>
  </si>
  <si>
    <t>2023</t>
  </si>
  <si>
    <t>95</t>
  </si>
  <si>
    <t>S</t>
  </si>
  <si>
    <t>12300601470000000407</t>
  </si>
  <si>
    <t>175F/2023</t>
  </si>
  <si>
    <t>V00074</t>
  </si>
  <si>
    <t>FT/PAM/V2A/0000476</t>
  </si>
  <si>
    <t>67287/2023</t>
  </si>
  <si>
    <t>67285/2023</t>
  </si>
  <si>
    <t>64/E</t>
  </si>
  <si>
    <t>2303000528</t>
  </si>
  <si>
    <t>N</t>
  </si>
  <si>
    <t>P0026948</t>
  </si>
  <si>
    <t>215/PA</t>
  </si>
  <si>
    <t>49/FDPA</t>
  </si>
  <si>
    <t>133</t>
  </si>
  <si>
    <t>61</t>
  </si>
  <si>
    <t>313</t>
  </si>
  <si>
    <t>FPA 22/23</t>
  </si>
  <si>
    <t>FPA 21/23</t>
  </si>
  <si>
    <t>7723005028</t>
  </si>
  <si>
    <t>90504/2023</t>
  </si>
  <si>
    <t>93434/2023</t>
  </si>
  <si>
    <t>1010837547</t>
  </si>
  <si>
    <t>E00097</t>
  </si>
  <si>
    <t>E00095</t>
  </si>
  <si>
    <t>E00096</t>
  </si>
  <si>
    <t>179</t>
  </si>
  <si>
    <t>178</t>
  </si>
  <si>
    <t>7</t>
  </si>
  <si>
    <t>2303001079</t>
  </si>
  <si>
    <t>E00108</t>
  </si>
  <si>
    <t xml:space="preserve">Totali </t>
  </si>
  <si>
    <t>Totale colonna L</t>
  </si>
  <si>
    <t>Indice pagamenti=</t>
  </si>
  <si>
    <t xml:space="preserve">----------------------------------  = </t>
  </si>
  <si>
    <t>Totale colonna K</t>
  </si>
  <si>
    <t xml:space="preserve">                                                                                        Indice di tempedtività dei pagamenti 2 trimestre 2023</t>
  </si>
  <si>
    <t>I.C POLO EST DI LUMEZZANE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</si>
</sst>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.00"/>
    <numFmt numFmtId="173" formatCode="[$-410]dddd\ d\ mmmm\ yyyy"/>
  </numFmts>
  <fonts count="36">
    <font>
      <sz val="10"/>
      <name val="Arial"/>
      <family val="0"/>
    </font>
    <font>
      <b/>
      <sz val="11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172" fontId="1" fillId="0" borderId="0" xfId="0" applyNumberFormat="1" applyFont="1" applyBorder="1" applyAlignment="1">
      <alignment horizontal="right" vertical="center" wrapText="1"/>
    </xf>
    <xf numFmtId="172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 horizontal="left"/>
    </xf>
    <xf numFmtId="14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tabSelected="1" zoomScalePageLayoutView="0" workbookViewId="0" topLeftCell="A1">
      <selection activeCell="K40" sqref="K40"/>
    </sheetView>
  </sheetViews>
  <sheetFormatPr defaultColWidth="9.140625" defaultRowHeight="12.75"/>
  <cols>
    <col min="1" max="1" width="17.57421875" style="0" customWidth="1"/>
    <col min="2" max="2" width="25.421875" style="0" customWidth="1"/>
    <col min="3" max="3" width="13.7109375" style="0" customWidth="1"/>
    <col min="4" max="4" width="9.7109375" style="0" customWidth="1"/>
    <col min="5" max="6" width="9.7109375" style="0" hidden="1" customWidth="1"/>
    <col min="7" max="8" width="15.57421875" style="0" customWidth="1"/>
    <col min="9" max="9" width="9.7109375" style="0" customWidth="1"/>
    <col min="10" max="10" width="0.42578125" style="0" customWidth="1"/>
    <col min="11" max="11" width="21.00390625" style="0" customWidth="1"/>
    <col min="12" max="12" width="18.7109375" style="0" customWidth="1"/>
  </cols>
  <sheetData>
    <row r="1" spans="1:12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2.75">
      <c r="A2" s="11" t="s">
        <v>12</v>
      </c>
      <c r="B2" s="3" t="s">
        <v>13</v>
      </c>
      <c r="C2" s="13">
        <v>45016</v>
      </c>
      <c r="D2" s="4">
        <v>2481.81</v>
      </c>
      <c r="E2" s="4">
        <v>248.18</v>
      </c>
      <c r="F2" s="4">
        <v>0</v>
      </c>
      <c r="G2" s="13">
        <v>45046</v>
      </c>
      <c r="H2" s="13">
        <v>45033</v>
      </c>
      <c r="I2" s="2">
        <v>-13</v>
      </c>
      <c r="J2" s="3" t="s">
        <v>14</v>
      </c>
      <c r="K2" s="4">
        <f aca="true" t="shared" si="0" ref="K2:K30">IF(J2="N",SUM(D2,E2,F2),SUM(D2,F2))</f>
        <v>2481.81</v>
      </c>
      <c r="L2" s="4">
        <f aca="true" t="shared" si="1" ref="L2:L30">PRODUCT(I2,K2)</f>
        <v>-32263.53</v>
      </c>
    </row>
    <row r="3" spans="1:12" ht="12.75">
      <c r="A3" s="11" t="s">
        <v>12</v>
      </c>
      <c r="B3" s="3" t="s">
        <v>15</v>
      </c>
      <c r="C3" s="13">
        <v>45020</v>
      </c>
      <c r="D3" s="4">
        <v>260.36</v>
      </c>
      <c r="E3" s="4">
        <v>57.28</v>
      </c>
      <c r="F3" s="4">
        <v>0</v>
      </c>
      <c r="G3" s="13">
        <v>45081</v>
      </c>
      <c r="H3" s="13">
        <v>45033</v>
      </c>
      <c r="I3" s="2">
        <v>-48</v>
      </c>
      <c r="J3" s="3" t="s">
        <v>14</v>
      </c>
      <c r="K3" s="4">
        <f t="shared" si="0"/>
        <v>260.36</v>
      </c>
      <c r="L3" s="4">
        <f t="shared" si="1"/>
        <v>-12497.28</v>
      </c>
    </row>
    <row r="4" spans="1:12" ht="12.75">
      <c r="A4" s="11" t="s">
        <v>12</v>
      </c>
      <c r="B4" s="11" t="s">
        <v>16</v>
      </c>
      <c r="C4" s="13">
        <v>45016</v>
      </c>
      <c r="D4" s="4">
        <v>20.5</v>
      </c>
      <c r="E4" s="4">
        <v>4.51</v>
      </c>
      <c r="F4" s="4">
        <v>0</v>
      </c>
      <c r="G4" s="13">
        <v>45046</v>
      </c>
      <c r="H4" s="13">
        <v>45033</v>
      </c>
      <c r="I4" s="2">
        <v>-13</v>
      </c>
      <c r="J4" s="3" t="s">
        <v>14</v>
      </c>
      <c r="K4" s="4">
        <f t="shared" si="0"/>
        <v>20.5</v>
      </c>
      <c r="L4" s="4">
        <f t="shared" si="1"/>
        <v>-266.5</v>
      </c>
    </row>
    <row r="5" spans="1:12" ht="12.75">
      <c r="A5" s="11" t="s">
        <v>12</v>
      </c>
      <c r="B5" s="11" t="s">
        <v>17</v>
      </c>
      <c r="C5" s="13">
        <v>45016</v>
      </c>
      <c r="D5" s="4">
        <v>1410</v>
      </c>
      <c r="E5">
        <v>106.2</v>
      </c>
      <c r="F5">
        <v>0</v>
      </c>
      <c r="G5" s="12">
        <v>45077</v>
      </c>
      <c r="H5" s="12">
        <v>45033</v>
      </c>
      <c r="I5">
        <v>-44</v>
      </c>
      <c r="J5" t="s">
        <v>14</v>
      </c>
      <c r="K5">
        <f t="shared" si="0"/>
        <v>1410</v>
      </c>
      <c r="L5">
        <f t="shared" si="1"/>
        <v>-62040</v>
      </c>
    </row>
    <row r="6" spans="1:12" ht="12.75">
      <c r="A6" t="s">
        <v>12</v>
      </c>
      <c r="B6" t="s">
        <v>18</v>
      </c>
      <c r="C6" s="12">
        <v>45016</v>
      </c>
      <c r="D6">
        <v>57</v>
      </c>
      <c r="E6">
        <v>12.54</v>
      </c>
      <c r="F6">
        <v>0</v>
      </c>
      <c r="G6" s="12">
        <v>45046</v>
      </c>
      <c r="H6" s="12">
        <v>45033</v>
      </c>
      <c r="I6">
        <v>-13</v>
      </c>
      <c r="J6" t="s">
        <v>14</v>
      </c>
      <c r="K6">
        <f t="shared" si="0"/>
        <v>57</v>
      </c>
      <c r="L6">
        <f t="shared" si="1"/>
        <v>-741</v>
      </c>
    </row>
    <row r="7" spans="1:12" ht="12.75">
      <c r="A7" t="s">
        <v>12</v>
      </c>
      <c r="B7" t="s">
        <v>19</v>
      </c>
      <c r="C7" s="12">
        <v>45006</v>
      </c>
      <c r="D7">
        <v>96.4</v>
      </c>
      <c r="E7">
        <v>21.21</v>
      </c>
      <c r="F7">
        <v>0</v>
      </c>
      <c r="G7" s="12">
        <v>45046</v>
      </c>
      <c r="H7" s="12">
        <v>45033</v>
      </c>
      <c r="I7">
        <v>-13</v>
      </c>
      <c r="J7" t="s">
        <v>14</v>
      </c>
      <c r="K7">
        <f t="shared" si="0"/>
        <v>96.4</v>
      </c>
      <c r="L7">
        <f t="shared" si="1"/>
        <v>-1253.2</v>
      </c>
    </row>
    <row r="8" spans="1:12" ht="12.75">
      <c r="A8" t="s">
        <v>12</v>
      </c>
      <c r="B8" t="s">
        <v>20</v>
      </c>
      <c r="C8" s="12">
        <v>45006</v>
      </c>
      <c r="D8">
        <v>311.6</v>
      </c>
      <c r="E8">
        <v>68.55</v>
      </c>
      <c r="F8">
        <v>0</v>
      </c>
      <c r="G8" s="12">
        <v>45046</v>
      </c>
      <c r="H8" s="12">
        <v>45033</v>
      </c>
      <c r="I8">
        <v>-13</v>
      </c>
      <c r="J8" t="s">
        <v>14</v>
      </c>
      <c r="K8">
        <f t="shared" si="0"/>
        <v>311.6</v>
      </c>
      <c r="L8">
        <f t="shared" si="1"/>
        <v>-4050.8</v>
      </c>
    </row>
    <row r="9" spans="1:12" ht="12.75">
      <c r="A9" t="s">
        <v>12</v>
      </c>
      <c r="B9" t="s">
        <v>21</v>
      </c>
      <c r="C9" s="12">
        <v>45019</v>
      </c>
      <c r="D9">
        <v>77.2</v>
      </c>
      <c r="E9">
        <v>16.98</v>
      </c>
      <c r="F9">
        <v>0</v>
      </c>
      <c r="G9" s="12">
        <v>45046</v>
      </c>
      <c r="H9" s="12">
        <v>45033</v>
      </c>
      <c r="I9">
        <v>-13</v>
      </c>
      <c r="J9" t="s">
        <v>14</v>
      </c>
      <c r="K9">
        <f t="shared" si="0"/>
        <v>77.2</v>
      </c>
      <c r="L9">
        <f t="shared" si="1"/>
        <v>-1003.6</v>
      </c>
    </row>
    <row r="10" spans="1:12" ht="12.75">
      <c r="A10" t="s">
        <v>12</v>
      </c>
      <c r="B10" t="s">
        <v>22</v>
      </c>
      <c r="C10" s="12">
        <v>45014</v>
      </c>
      <c r="D10">
        <v>700</v>
      </c>
      <c r="E10">
        <v>0</v>
      </c>
      <c r="F10">
        <v>0</v>
      </c>
      <c r="G10" s="12">
        <v>45107</v>
      </c>
      <c r="H10" s="12">
        <v>45033</v>
      </c>
      <c r="I10">
        <v>-74</v>
      </c>
      <c r="J10" t="s">
        <v>23</v>
      </c>
      <c r="K10">
        <f t="shared" si="0"/>
        <v>700</v>
      </c>
      <c r="L10">
        <f t="shared" si="1"/>
        <v>-51800</v>
      </c>
    </row>
    <row r="11" spans="1:12" ht="12.75">
      <c r="A11" t="s">
        <v>12</v>
      </c>
      <c r="B11" t="s">
        <v>24</v>
      </c>
      <c r="C11" s="12">
        <v>45035</v>
      </c>
      <c r="D11">
        <v>248.42</v>
      </c>
      <c r="E11">
        <v>54.65</v>
      </c>
      <c r="F11">
        <v>0</v>
      </c>
      <c r="G11" s="12">
        <v>45077</v>
      </c>
      <c r="H11" s="12">
        <v>45042</v>
      </c>
      <c r="I11">
        <v>-35</v>
      </c>
      <c r="J11" t="s">
        <v>14</v>
      </c>
      <c r="K11">
        <f t="shared" si="0"/>
        <v>248.42</v>
      </c>
      <c r="L11">
        <f t="shared" si="1"/>
        <v>-8694.699999999999</v>
      </c>
    </row>
    <row r="12" spans="1:12" ht="12.75">
      <c r="A12" t="s">
        <v>12</v>
      </c>
      <c r="B12" t="s">
        <v>25</v>
      </c>
      <c r="C12" s="12">
        <v>45037</v>
      </c>
      <c r="D12">
        <v>688</v>
      </c>
      <c r="E12">
        <v>151.36</v>
      </c>
      <c r="F12">
        <v>0</v>
      </c>
      <c r="G12" s="12">
        <v>45067</v>
      </c>
      <c r="H12" s="12">
        <v>45042</v>
      </c>
      <c r="I12">
        <v>-25</v>
      </c>
      <c r="J12" t="s">
        <v>14</v>
      </c>
      <c r="K12">
        <f t="shared" si="0"/>
        <v>688</v>
      </c>
      <c r="L12">
        <f t="shared" si="1"/>
        <v>-17200</v>
      </c>
    </row>
    <row r="13" spans="1:12" ht="12.75">
      <c r="A13" t="s">
        <v>12</v>
      </c>
      <c r="B13" t="s">
        <v>26</v>
      </c>
      <c r="C13" s="12">
        <v>45027</v>
      </c>
      <c r="D13">
        <v>844.86</v>
      </c>
      <c r="E13">
        <v>185.87</v>
      </c>
      <c r="F13">
        <v>0</v>
      </c>
      <c r="G13" s="12">
        <v>45077</v>
      </c>
      <c r="H13" s="12">
        <v>45042</v>
      </c>
      <c r="I13">
        <v>-35</v>
      </c>
      <c r="J13" t="s">
        <v>14</v>
      </c>
      <c r="K13">
        <f t="shared" si="0"/>
        <v>844.86</v>
      </c>
      <c r="L13">
        <f t="shared" si="1"/>
        <v>-29570.100000000002</v>
      </c>
    </row>
    <row r="14" spans="1:12" ht="12.75">
      <c r="A14" t="s">
        <v>12</v>
      </c>
      <c r="B14" t="s">
        <v>27</v>
      </c>
      <c r="C14" s="12">
        <v>45046</v>
      </c>
      <c r="D14">
        <v>5409.08</v>
      </c>
      <c r="E14">
        <v>540.92</v>
      </c>
      <c r="F14">
        <v>0</v>
      </c>
      <c r="G14" s="12">
        <v>45076</v>
      </c>
      <c r="H14" s="12">
        <v>45066</v>
      </c>
      <c r="I14">
        <v>-10</v>
      </c>
      <c r="J14" t="s">
        <v>14</v>
      </c>
      <c r="K14">
        <f t="shared" si="0"/>
        <v>5409.08</v>
      </c>
      <c r="L14">
        <f t="shared" si="1"/>
        <v>-54090.8</v>
      </c>
    </row>
    <row r="15" spans="1:12" ht="12.75">
      <c r="A15" t="s">
        <v>12</v>
      </c>
      <c r="B15" t="s">
        <v>28</v>
      </c>
      <c r="C15" s="12">
        <v>45048</v>
      </c>
      <c r="D15">
        <v>650</v>
      </c>
      <c r="E15">
        <v>143</v>
      </c>
      <c r="F15">
        <v>0</v>
      </c>
      <c r="G15" s="12">
        <v>45095</v>
      </c>
      <c r="H15" s="12">
        <v>45066</v>
      </c>
      <c r="I15">
        <v>-29</v>
      </c>
      <c r="J15" t="s">
        <v>14</v>
      </c>
      <c r="K15">
        <f t="shared" si="0"/>
        <v>650</v>
      </c>
      <c r="L15">
        <f t="shared" si="1"/>
        <v>-18850</v>
      </c>
    </row>
    <row r="16" spans="1:12" ht="12.75">
      <c r="A16" t="s">
        <v>12</v>
      </c>
      <c r="B16" t="s">
        <v>29</v>
      </c>
      <c r="C16" s="12">
        <v>45045</v>
      </c>
      <c r="D16">
        <v>200</v>
      </c>
      <c r="E16">
        <v>44</v>
      </c>
      <c r="F16">
        <v>0</v>
      </c>
      <c r="G16" s="12">
        <v>45075</v>
      </c>
      <c r="H16" s="12">
        <v>45066</v>
      </c>
      <c r="I16">
        <v>-9</v>
      </c>
      <c r="J16" t="s">
        <v>14</v>
      </c>
      <c r="K16">
        <f t="shared" si="0"/>
        <v>200</v>
      </c>
      <c r="L16">
        <f t="shared" si="1"/>
        <v>-1800</v>
      </c>
    </row>
    <row r="17" spans="1:12" ht="12.75">
      <c r="A17" t="s">
        <v>12</v>
      </c>
      <c r="B17" t="s">
        <v>30</v>
      </c>
      <c r="C17" s="12">
        <v>45044</v>
      </c>
      <c r="D17">
        <v>344.26</v>
      </c>
      <c r="E17">
        <v>75.74</v>
      </c>
      <c r="F17">
        <v>0</v>
      </c>
      <c r="G17" s="12">
        <v>45044</v>
      </c>
      <c r="H17" s="12">
        <v>45066</v>
      </c>
      <c r="I17">
        <v>22</v>
      </c>
      <c r="J17" t="s">
        <v>23</v>
      </c>
      <c r="K17">
        <f t="shared" si="0"/>
        <v>420</v>
      </c>
      <c r="L17">
        <f t="shared" si="1"/>
        <v>9240</v>
      </c>
    </row>
    <row r="18" spans="1:12" ht="12.75">
      <c r="A18" t="s">
        <v>12</v>
      </c>
      <c r="B18" t="s">
        <v>31</v>
      </c>
      <c r="C18" s="12">
        <v>45044</v>
      </c>
      <c r="D18">
        <v>1836.06</v>
      </c>
      <c r="E18">
        <v>403.94</v>
      </c>
      <c r="F18">
        <v>0</v>
      </c>
      <c r="G18" s="12">
        <v>45044</v>
      </c>
      <c r="H18" s="12">
        <v>45066</v>
      </c>
      <c r="I18">
        <v>22</v>
      </c>
      <c r="J18" t="s">
        <v>23</v>
      </c>
      <c r="K18">
        <f t="shared" si="0"/>
        <v>2240</v>
      </c>
      <c r="L18">
        <f t="shared" si="1"/>
        <v>49280</v>
      </c>
    </row>
    <row r="19" spans="1:12" ht="12.75">
      <c r="A19" t="s">
        <v>12</v>
      </c>
      <c r="B19" t="s">
        <v>32</v>
      </c>
      <c r="C19" s="12">
        <v>45044</v>
      </c>
      <c r="D19">
        <v>212.14</v>
      </c>
      <c r="E19">
        <v>46.67</v>
      </c>
      <c r="F19">
        <v>0</v>
      </c>
      <c r="G19" s="12">
        <v>45107</v>
      </c>
      <c r="H19" s="12">
        <v>45066</v>
      </c>
      <c r="I19">
        <v>-41</v>
      </c>
      <c r="J19" t="s">
        <v>14</v>
      </c>
      <c r="K19">
        <f t="shared" si="0"/>
        <v>212.14</v>
      </c>
      <c r="L19">
        <f t="shared" si="1"/>
        <v>-8697.74</v>
      </c>
    </row>
    <row r="20" spans="1:12" ht="12.75">
      <c r="A20" t="s">
        <v>12</v>
      </c>
      <c r="B20" t="s">
        <v>33</v>
      </c>
      <c r="C20" s="12">
        <v>45063</v>
      </c>
      <c r="D20">
        <v>311.6</v>
      </c>
      <c r="E20">
        <v>68.55</v>
      </c>
      <c r="F20">
        <v>0</v>
      </c>
      <c r="G20" s="12">
        <v>45107</v>
      </c>
      <c r="H20" s="12">
        <v>45070</v>
      </c>
      <c r="I20">
        <v>-37</v>
      </c>
      <c r="J20" t="s">
        <v>14</v>
      </c>
      <c r="K20">
        <f t="shared" si="0"/>
        <v>311.6</v>
      </c>
      <c r="L20">
        <f t="shared" si="1"/>
        <v>-11529.2</v>
      </c>
    </row>
    <row r="21" spans="1:12" ht="12.75">
      <c r="A21" t="s">
        <v>12</v>
      </c>
      <c r="B21" t="s">
        <v>34</v>
      </c>
      <c r="C21" s="12">
        <v>45063</v>
      </c>
      <c r="D21">
        <v>96.4</v>
      </c>
      <c r="E21">
        <v>21.21</v>
      </c>
      <c r="F21">
        <v>0</v>
      </c>
      <c r="G21" s="12">
        <v>45107</v>
      </c>
      <c r="H21" s="12">
        <v>45070</v>
      </c>
      <c r="I21">
        <v>-37</v>
      </c>
      <c r="J21" t="s">
        <v>14</v>
      </c>
      <c r="K21">
        <f t="shared" si="0"/>
        <v>96.4</v>
      </c>
      <c r="L21">
        <f t="shared" si="1"/>
        <v>-3566.8</v>
      </c>
    </row>
    <row r="22" spans="1:12" ht="12.75">
      <c r="A22" t="s">
        <v>12</v>
      </c>
      <c r="B22" t="s">
        <v>35</v>
      </c>
      <c r="C22" s="12">
        <v>45069</v>
      </c>
      <c r="D22">
        <v>166.35</v>
      </c>
      <c r="E22">
        <v>36.6</v>
      </c>
      <c r="F22">
        <v>0</v>
      </c>
      <c r="G22" s="12">
        <v>45107</v>
      </c>
      <c r="H22" s="12">
        <v>45070</v>
      </c>
      <c r="I22">
        <v>-37</v>
      </c>
      <c r="J22" t="s">
        <v>14</v>
      </c>
      <c r="K22">
        <f t="shared" si="0"/>
        <v>166.35</v>
      </c>
      <c r="L22">
        <f t="shared" si="1"/>
        <v>-6154.95</v>
      </c>
    </row>
    <row r="23" spans="1:12" ht="12.75">
      <c r="A23" t="s">
        <v>12</v>
      </c>
      <c r="B23" t="s">
        <v>36</v>
      </c>
      <c r="C23" s="12">
        <v>45070</v>
      </c>
      <c r="D23">
        <v>199.2</v>
      </c>
      <c r="E23">
        <v>43.82</v>
      </c>
      <c r="F23">
        <v>0</v>
      </c>
      <c r="G23" s="12">
        <v>45107</v>
      </c>
      <c r="H23" s="12">
        <v>45076</v>
      </c>
      <c r="I23">
        <v>-31</v>
      </c>
      <c r="J23" t="s">
        <v>14</v>
      </c>
      <c r="K23">
        <f t="shared" si="0"/>
        <v>199.2</v>
      </c>
      <c r="L23">
        <f t="shared" si="1"/>
        <v>-6175.2</v>
      </c>
    </row>
    <row r="24" spans="1:12" ht="12.75">
      <c r="A24" t="s">
        <v>12</v>
      </c>
      <c r="B24" t="s">
        <v>37</v>
      </c>
      <c r="C24" s="12">
        <v>45070</v>
      </c>
      <c r="D24">
        <v>133.5</v>
      </c>
      <c r="E24">
        <v>29.37</v>
      </c>
      <c r="F24">
        <v>0</v>
      </c>
      <c r="G24" s="12">
        <v>45107</v>
      </c>
      <c r="H24" s="12">
        <v>45076</v>
      </c>
      <c r="I24">
        <v>-31</v>
      </c>
      <c r="J24" t="s">
        <v>14</v>
      </c>
      <c r="K24">
        <f t="shared" si="0"/>
        <v>133.5</v>
      </c>
      <c r="L24">
        <f t="shared" si="1"/>
        <v>-4138.5</v>
      </c>
    </row>
    <row r="25" spans="1:12" ht="12.75">
      <c r="A25" t="s">
        <v>12</v>
      </c>
      <c r="B25" t="s">
        <v>38</v>
      </c>
      <c r="C25" s="12">
        <v>45070</v>
      </c>
      <c r="D25">
        <v>133.5</v>
      </c>
      <c r="E25">
        <v>29.37</v>
      </c>
      <c r="F25">
        <v>0</v>
      </c>
      <c r="G25" s="12">
        <v>45107</v>
      </c>
      <c r="H25" s="12">
        <v>45076</v>
      </c>
      <c r="I25">
        <v>-31</v>
      </c>
      <c r="J25" t="s">
        <v>14</v>
      </c>
      <c r="K25">
        <f t="shared" si="0"/>
        <v>133.5</v>
      </c>
      <c r="L25">
        <f t="shared" si="1"/>
        <v>-4138.5</v>
      </c>
    </row>
    <row r="26" spans="1:12" ht="12.75">
      <c r="A26" t="s">
        <v>12</v>
      </c>
      <c r="B26" t="s">
        <v>39</v>
      </c>
      <c r="C26" s="12">
        <v>45077</v>
      </c>
      <c r="D26">
        <v>5800</v>
      </c>
      <c r="E26">
        <v>580</v>
      </c>
      <c r="F26">
        <v>0</v>
      </c>
      <c r="G26" s="12">
        <v>45107</v>
      </c>
      <c r="H26" s="12">
        <v>45092</v>
      </c>
      <c r="I26">
        <v>-15</v>
      </c>
      <c r="J26" t="s">
        <v>14</v>
      </c>
      <c r="K26">
        <f t="shared" si="0"/>
        <v>5800</v>
      </c>
      <c r="L26">
        <f t="shared" si="1"/>
        <v>-87000</v>
      </c>
    </row>
    <row r="27" spans="1:12" ht="12.75">
      <c r="A27" t="s">
        <v>12</v>
      </c>
      <c r="B27" t="s">
        <v>40</v>
      </c>
      <c r="C27" s="12">
        <v>45077</v>
      </c>
      <c r="D27">
        <v>363.63</v>
      </c>
      <c r="E27">
        <v>36.37</v>
      </c>
      <c r="F27">
        <v>0</v>
      </c>
      <c r="G27" s="12">
        <v>45107</v>
      </c>
      <c r="H27" s="12">
        <v>45092</v>
      </c>
      <c r="I27">
        <v>-15</v>
      </c>
      <c r="J27" t="s">
        <v>14</v>
      </c>
      <c r="K27">
        <f t="shared" si="0"/>
        <v>363.63</v>
      </c>
      <c r="L27">
        <f t="shared" si="1"/>
        <v>-5454.45</v>
      </c>
    </row>
    <row r="28" spans="1:12" ht="12.75">
      <c r="A28" t="s">
        <v>12</v>
      </c>
      <c r="B28" t="s">
        <v>41</v>
      </c>
      <c r="C28" s="12">
        <v>45091</v>
      </c>
      <c r="D28">
        <v>640</v>
      </c>
      <c r="E28">
        <v>140.8</v>
      </c>
      <c r="F28">
        <v>0</v>
      </c>
      <c r="G28" s="12">
        <v>45121</v>
      </c>
      <c r="H28" s="12">
        <v>45106</v>
      </c>
      <c r="I28">
        <v>-15</v>
      </c>
      <c r="J28" t="s">
        <v>14</v>
      </c>
      <c r="K28">
        <f t="shared" si="0"/>
        <v>640</v>
      </c>
      <c r="L28">
        <f t="shared" si="1"/>
        <v>-9600</v>
      </c>
    </row>
    <row r="29" spans="1:12" ht="12.75">
      <c r="A29" t="s">
        <v>12</v>
      </c>
      <c r="B29" t="s">
        <v>42</v>
      </c>
      <c r="C29" s="12">
        <v>45105</v>
      </c>
      <c r="D29">
        <v>354</v>
      </c>
      <c r="E29">
        <v>0</v>
      </c>
      <c r="F29">
        <v>0</v>
      </c>
      <c r="G29" s="12">
        <v>45199</v>
      </c>
      <c r="H29" s="12">
        <v>45106</v>
      </c>
      <c r="I29">
        <v>-93</v>
      </c>
      <c r="J29" t="s">
        <v>23</v>
      </c>
      <c r="K29">
        <f t="shared" si="0"/>
        <v>354</v>
      </c>
      <c r="L29">
        <f t="shared" si="1"/>
        <v>-32922</v>
      </c>
    </row>
    <row r="30" spans="1:12" ht="12.75">
      <c r="A30" t="s">
        <v>12</v>
      </c>
      <c r="B30" t="s">
        <v>43</v>
      </c>
      <c r="C30" s="12">
        <v>45105</v>
      </c>
      <c r="D30">
        <v>2750</v>
      </c>
      <c r="E30">
        <v>605</v>
      </c>
      <c r="F30">
        <v>0</v>
      </c>
      <c r="G30" s="12">
        <v>45138</v>
      </c>
      <c r="H30" s="12">
        <v>45106</v>
      </c>
      <c r="I30">
        <v>-32</v>
      </c>
      <c r="J30" t="s">
        <v>14</v>
      </c>
      <c r="K30">
        <f t="shared" si="0"/>
        <v>2750</v>
      </c>
      <c r="L30">
        <f t="shared" si="1"/>
        <v>-88000</v>
      </c>
    </row>
    <row r="31" spans="10:12" ht="15">
      <c r="J31" s="5" t="s">
        <v>44</v>
      </c>
      <c r="K31" s="6">
        <f>SUM(K2:K30)</f>
        <v>27275.55</v>
      </c>
      <c r="L31" s="7">
        <f>SUM(L2:L30)</f>
        <v>-504978.85000000003</v>
      </c>
    </row>
    <row r="32" ht="12.75">
      <c r="G32" s="14" t="s">
        <v>50</v>
      </c>
    </row>
    <row r="33" ht="12.75">
      <c r="A33" s="14" t="s">
        <v>49</v>
      </c>
    </row>
    <row r="34" ht="12.75">
      <c r="A34" s="14"/>
    </row>
    <row r="36" ht="12.75">
      <c r="B36" s="8" t="s">
        <v>45</v>
      </c>
    </row>
    <row r="37" spans="1:3" ht="12.75">
      <c r="A37" s="9" t="s">
        <v>46</v>
      </c>
      <c r="B37" s="8" t="s">
        <v>47</v>
      </c>
      <c r="C37" s="10">
        <f>L31/K31</f>
        <v>-18.513974970257248</v>
      </c>
    </row>
    <row r="38" ht="12.75">
      <c r="B38" s="8" t="s">
        <v>48</v>
      </c>
    </row>
  </sheetData>
  <sheetProtection/>
  <printOptions horizontalCentered="1"/>
  <pageMargins left="0.75" right="0.75" top="1" bottom="1" header="0.5" footer="0.5"/>
  <pageSetup fitToHeight="1" fitToWidth="1" horizontalDpi="300" verticalDpi="3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Salvadori</dc:creator>
  <cp:keywords/>
  <dc:description/>
  <cp:lastModifiedBy>Daniela Salvadori</cp:lastModifiedBy>
  <cp:lastPrinted>2023-07-01T10:49:53Z</cp:lastPrinted>
  <dcterms:created xsi:type="dcterms:W3CDTF">2023-07-01T10:59:47Z</dcterms:created>
  <dcterms:modified xsi:type="dcterms:W3CDTF">2023-07-01T10:59:47Z</dcterms:modified>
  <cp:category/>
  <cp:version/>
  <cp:contentType/>
  <cp:contentStatus/>
</cp:coreProperties>
</file>