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eriodo Annuale 2016" sheetId="1" r:id="rId1"/>
  </sheets>
  <definedNames/>
  <calcPr fullCalcOnLoad="1"/>
</workbook>
</file>

<file path=xl/sharedStrings.xml><?xml version="1.0" encoding="utf-8"?>
<sst xmlns="http://schemas.openxmlformats.org/spreadsheetml/2006/main" count="330" uniqueCount="167">
  <si>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</si>
  <si>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</si>
  <si>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</si>
  <si>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</si>
  <si>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</si>
  <si>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</si>
  <si>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</si>
  <si>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</si>
  <si>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</si>
  <si>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</si>
  <si>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</si>
  <si>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7815015963</t>
  </si>
  <si>
    <t>S</t>
  </si>
  <si>
    <t>891</t>
  </si>
  <si>
    <t>58993/2015</t>
  </si>
  <si>
    <t>25/PA</t>
  </si>
  <si>
    <t>52/PA</t>
  </si>
  <si>
    <t>34/PAC</t>
  </si>
  <si>
    <t>N</t>
  </si>
  <si>
    <t>2015PA0014138</t>
  </si>
  <si>
    <t>P.A.000001</t>
  </si>
  <si>
    <t>35/PA2016</t>
  </si>
  <si>
    <t>704/EL</t>
  </si>
  <si>
    <t>712/EL</t>
  </si>
  <si>
    <t>8716018086</t>
  </si>
  <si>
    <t>0065000005</t>
  </si>
  <si>
    <t>7816000451</t>
  </si>
  <si>
    <t>PA1600145</t>
  </si>
  <si>
    <t>3299/2016</t>
  </si>
  <si>
    <t>7816001378</t>
  </si>
  <si>
    <t>01/PA</t>
  </si>
  <si>
    <t>8B00161078</t>
  </si>
  <si>
    <t>19</t>
  </si>
  <si>
    <t>4/PA</t>
  </si>
  <si>
    <t>5/PA</t>
  </si>
  <si>
    <t>FATTPA 2_16</t>
  </si>
  <si>
    <t>7816002644</t>
  </si>
  <si>
    <t>V3-3703</t>
  </si>
  <si>
    <t>8716052396</t>
  </si>
  <si>
    <t>9947/2016</t>
  </si>
  <si>
    <t>800477</t>
  </si>
  <si>
    <t>17/PA</t>
  </si>
  <si>
    <t>PA169/2016</t>
  </si>
  <si>
    <t>800544</t>
  </si>
  <si>
    <t>800545</t>
  </si>
  <si>
    <t>800551</t>
  </si>
  <si>
    <t>13 /PA</t>
  </si>
  <si>
    <t>158/PA</t>
  </si>
  <si>
    <t>159/PA</t>
  </si>
  <si>
    <t>8716077457</t>
  </si>
  <si>
    <t>10 /FP</t>
  </si>
  <si>
    <t>466</t>
  </si>
  <si>
    <t>02/2016 PA</t>
  </si>
  <si>
    <t>7816004051</t>
  </si>
  <si>
    <t>800689</t>
  </si>
  <si>
    <t>16807/2016</t>
  </si>
  <si>
    <t>83-2016-V5</t>
  </si>
  <si>
    <t>22 /PA</t>
  </si>
  <si>
    <t>2E</t>
  </si>
  <si>
    <t>16E/2016</t>
  </si>
  <si>
    <t>7/PA</t>
  </si>
  <si>
    <t>016000092/000001010</t>
  </si>
  <si>
    <t>109/PA</t>
  </si>
  <si>
    <t>188/PA2016</t>
  </si>
  <si>
    <t>8716112656</t>
  </si>
  <si>
    <t>23901/2016</t>
  </si>
  <si>
    <t>31/PA</t>
  </si>
  <si>
    <t>7816005553</t>
  </si>
  <si>
    <t>000001-2016-PISONI</t>
  </si>
  <si>
    <t>2/212</t>
  </si>
  <si>
    <t>213/PA2016</t>
  </si>
  <si>
    <t>1/PA</t>
  </si>
  <si>
    <t>32 /PA</t>
  </si>
  <si>
    <t>30 /PA</t>
  </si>
  <si>
    <t>33 /PA</t>
  </si>
  <si>
    <t>20/2016</t>
  </si>
  <si>
    <t>31 /PA</t>
  </si>
  <si>
    <t>FATTPA 114_16</t>
  </si>
  <si>
    <t>750</t>
  </si>
  <si>
    <t>7/2016/PA</t>
  </si>
  <si>
    <t>7816006977</t>
  </si>
  <si>
    <t>02/PA</t>
  </si>
  <si>
    <t>31196/2016</t>
  </si>
  <si>
    <t>39 /PA</t>
  </si>
  <si>
    <t>40 /PA</t>
  </si>
  <si>
    <t>41 /PA</t>
  </si>
  <si>
    <t>8716143702</t>
  </si>
  <si>
    <t>135/PA</t>
  </si>
  <si>
    <t>000001-2016-MANMUS</t>
  </si>
  <si>
    <t>363/PI</t>
  </si>
  <si>
    <t>263/PA2016</t>
  </si>
  <si>
    <t>11e2016</t>
  </si>
  <si>
    <t>12e2016</t>
  </si>
  <si>
    <t>0000226\PA</t>
  </si>
  <si>
    <t>51</t>
  </si>
  <si>
    <t>8716173621</t>
  </si>
  <si>
    <t>FATTPA 3_16</t>
  </si>
  <si>
    <t>7816008986</t>
  </si>
  <si>
    <t>38910/2016</t>
  </si>
  <si>
    <t>2/331</t>
  </si>
  <si>
    <t>53 /PA</t>
  </si>
  <si>
    <t>51 /PA</t>
  </si>
  <si>
    <t>394/PA</t>
  </si>
  <si>
    <t>08/2016</t>
  </si>
  <si>
    <t>FATTPA 21_16</t>
  </si>
  <si>
    <t>50031</t>
  </si>
  <si>
    <t>396/PA</t>
  </si>
  <si>
    <t>65 PA</t>
  </si>
  <si>
    <t>135</t>
  </si>
  <si>
    <t>8716202077</t>
  </si>
  <si>
    <t>42535/2016</t>
  </si>
  <si>
    <t>42536/2016</t>
  </si>
  <si>
    <t>42537/2016</t>
  </si>
  <si>
    <t>42534/2016</t>
  </si>
  <si>
    <t>54301/2016</t>
  </si>
  <si>
    <t>8716227579</t>
  </si>
  <si>
    <t>952/A</t>
  </si>
  <si>
    <t>307/PA2016</t>
  </si>
  <si>
    <t>170-2016-V5</t>
  </si>
  <si>
    <t>11/PA</t>
  </si>
  <si>
    <t>62192/2016</t>
  </si>
  <si>
    <t>62193/2016</t>
  </si>
  <si>
    <t>62194/2016</t>
  </si>
  <si>
    <t>62195/2016</t>
  </si>
  <si>
    <t>EL/298</t>
  </si>
  <si>
    <t>8716266007</t>
  </si>
  <si>
    <t>7816011692</t>
  </si>
  <si>
    <t>FATTPA 4_16</t>
  </si>
  <si>
    <t>423/PA2016</t>
  </si>
  <si>
    <t>8716290942</t>
  </si>
  <si>
    <t>FATTPA 5_16</t>
  </si>
  <si>
    <t>70531/2016</t>
  </si>
  <si>
    <t>631/PA</t>
  </si>
  <si>
    <t>632/PA</t>
  </si>
  <si>
    <t>633/PA</t>
  </si>
  <si>
    <t>7816013230</t>
  </si>
  <si>
    <t>802301</t>
  </si>
  <si>
    <t>13/PA</t>
  </si>
  <si>
    <t>707/PA</t>
  </si>
  <si>
    <t>8716329617</t>
  </si>
  <si>
    <t>000000001041</t>
  </si>
  <si>
    <t>000000001156</t>
  </si>
  <si>
    <t>474/PA2016</t>
  </si>
  <si>
    <t>2633/f</t>
  </si>
  <si>
    <t>31_2016</t>
  </si>
  <si>
    <t>32_2016</t>
  </si>
  <si>
    <t>QE/2016/488</t>
  </si>
  <si>
    <t>273-2016-V5</t>
  </si>
  <si>
    <t>274-2016-V5</t>
  </si>
  <si>
    <t>517/PA2016</t>
  </si>
  <si>
    <t>518/PA2016</t>
  </si>
  <si>
    <t>528/PA2016</t>
  </si>
  <si>
    <t>PAM/0001297</t>
  </si>
  <si>
    <t>7816014645</t>
  </si>
  <si>
    <t>78922/2016</t>
  </si>
  <si>
    <t>78923/2016</t>
  </si>
  <si>
    <t>78920/2016</t>
  </si>
  <si>
    <t>78921/2016</t>
  </si>
  <si>
    <t>62 /PA</t>
  </si>
  <si>
    <t>61 /PA</t>
  </si>
  <si>
    <t>15/PA</t>
  </si>
  <si>
    <t>8716356170</t>
  </si>
  <si>
    <t xml:space="preserve">Totali </t>
  </si>
  <si>
    <t>Totale colonna L</t>
  </si>
  <si>
    <t xml:space="preserve">----------------------------------  = </t>
  </si>
  <si>
    <t>Totale colonna K</t>
  </si>
  <si>
    <r>
      <t xml:space="preserve">IC Polo Est - Lumezzane
</t>
    </r>
    <r>
      <rPr>
        <b/>
        <sz val="12"/>
        <rFont val="Arial"/>
        <family val="2"/>
      </rPr>
      <t xml:space="preserve">Rilevazione della tempestività dei pagamenti delle transazioni commerciali </t>
    </r>
    <r>
      <rPr>
        <sz val="12"/>
        <rFont val="Arial"/>
        <family val="2"/>
      </rPr>
      <t>ex art. 41, c. I, DL 66/2014</t>
    </r>
    <r>
      <rPr>
        <b/>
        <sz val="16"/>
        <rFont val="Arial"/>
        <family val="2"/>
      </rPr>
      <t xml:space="preserve">
</t>
    </r>
    <r>
      <rPr>
        <b/>
        <sz val="12"/>
        <rFont val="Arial"/>
        <family val="2"/>
      </rPr>
      <t>Periodo Anno 2016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</si>
</sst>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5">
    <font>
      <sz val="10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14" fontId="0" fillId="0" borderId="1" xfId="0" applyFont="1" applyBorder="1" applyAlignment="1">
      <alignment horizontal="center" vertical="center" wrapText="1"/>
    </xf>
    <xf numFmtId="172" fontId="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2" fontId="1" fillId="0" borderId="1" xfId="0" applyFont="1" applyBorder="1" applyAlignment="1">
      <alignment horizontal="right" vertical="center" wrapText="1"/>
    </xf>
    <xf numFmtId="172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72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Font="1" applyBorder="1" applyAlignment="1">
      <alignment horizontal="center" vertical="center" wrapText="1"/>
    </xf>
    <xf numFmtId="172" fontId="0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showGridLines="0" tabSelected="1" workbookViewId="0" topLeftCell="A1">
      <selection activeCell="O7" sqref="O7"/>
    </sheetView>
  </sheetViews>
  <sheetFormatPr defaultColWidth="9.140625" defaultRowHeight="12.75"/>
  <cols>
    <col min="1" max="1" width="23.7109375" style="0" bestFit="1" customWidth="1"/>
    <col min="2" max="2" width="12.00390625" style="0" bestFit="1" customWidth="1"/>
    <col min="3" max="5" width="9.7109375" style="0" hidden="1" customWidth="1"/>
    <col min="6" max="7" width="15.57421875" style="0" customWidth="1"/>
    <col min="8" max="8" width="9.7109375" style="0" customWidth="1"/>
    <col min="9" max="9" width="15.57421875" style="0" hidden="1" customWidth="1"/>
    <col min="10" max="11" width="31.28125" style="0" customWidth="1"/>
  </cols>
  <sheetData>
    <row r="1" spans="1:12" ht="72.75" customHeight="1">
      <c r="A1" s="13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</row>
    <row r="3" spans="1:11" ht="12.75">
      <c r="A3" s="9" t="s">
        <v>11</v>
      </c>
      <c r="B3" s="10">
        <v>42369</v>
      </c>
      <c r="C3" s="11">
        <v>8037.36</v>
      </c>
      <c r="D3" s="11">
        <v>1768.22</v>
      </c>
      <c r="E3" s="11">
        <v>0</v>
      </c>
      <c r="F3" s="10">
        <v>42399</v>
      </c>
      <c r="G3" s="10">
        <v>42415</v>
      </c>
      <c r="H3" s="9">
        <v>16</v>
      </c>
      <c r="I3" s="9" t="s">
        <v>12</v>
      </c>
      <c r="J3" s="11">
        <f aca="true" t="shared" si="0" ref="J3:J34">IF(I3="N",SUM(C3,D3,E3),SUM(C3,E3))</f>
        <v>8037.36</v>
      </c>
      <c r="K3" s="11">
        <f aca="true" t="shared" si="1" ref="K3:K34">PRODUCT(H3,J3)</f>
        <v>128597.76</v>
      </c>
    </row>
    <row r="4" spans="1:11" ht="12.75">
      <c r="A4" s="1" t="s">
        <v>14</v>
      </c>
      <c r="B4" s="2">
        <v>42369</v>
      </c>
      <c r="C4" s="3">
        <v>70.4</v>
      </c>
      <c r="D4" s="3">
        <v>15.49</v>
      </c>
      <c r="E4" s="3">
        <v>0</v>
      </c>
      <c r="F4" s="2">
        <v>42400</v>
      </c>
      <c r="G4" s="2">
        <v>42411</v>
      </c>
      <c r="H4" s="1">
        <v>11</v>
      </c>
      <c r="I4" s="1" t="s">
        <v>12</v>
      </c>
      <c r="J4" s="3">
        <f t="shared" si="0"/>
        <v>70.4</v>
      </c>
      <c r="K4" s="3">
        <f t="shared" si="1"/>
        <v>774.4000000000001</v>
      </c>
    </row>
    <row r="5" spans="1:11" ht="12.75">
      <c r="A5" s="1" t="s">
        <v>15</v>
      </c>
      <c r="B5" s="2">
        <v>42369</v>
      </c>
      <c r="C5" s="3">
        <v>34</v>
      </c>
      <c r="D5" s="3">
        <v>7.48</v>
      </c>
      <c r="E5" s="3">
        <v>0</v>
      </c>
      <c r="F5" s="2">
        <v>42411</v>
      </c>
      <c r="G5" s="2">
        <v>42415</v>
      </c>
      <c r="H5" s="1">
        <v>4</v>
      </c>
      <c r="I5" s="1" t="s">
        <v>12</v>
      </c>
      <c r="J5" s="3">
        <f t="shared" si="0"/>
        <v>34</v>
      </c>
      <c r="K5" s="3">
        <f t="shared" si="1"/>
        <v>136</v>
      </c>
    </row>
    <row r="6" spans="1:11" ht="12.75">
      <c r="A6" s="1" t="s">
        <v>19</v>
      </c>
      <c r="B6" s="2">
        <v>42369</v>
      </c>
      <c r="C6" s="3">
        <v>10</v>
      </c>
      <c r="D6" s="3">
        <v>2.2</v>
      </c>
      <c r="E6" s="3">
        <v>0</v>
      </c>
      <c r="F6" s="2">
        <v>42369</v>
      </c>
      <c r="G6" s="2">
        <v>42432</v>
      </c>
      <c r="H6" s="1">
        <v>63</v>
      </c>
      <c r="I6" s="1" t="s">
        <v>12</v>
      </c>
      <c r="J6" s="3">
        <f t="shared" si="0"/>
        <v>10</v>
      </c>
      <c r="K6" s="3">
        <f t="shared" si="1"/>
        <v>630</v>
      </c>
    </row>
    <row r="7" spans="1:11" ht="12.75">
      <c r="A7" s="1" t="s">
        <v>13</v>
      </c>
      <c r="B7" s="2">
        <v>42376</v>
      </c>
      <c r="C7" s="3">
        <v>1073</v>
      </c>
      <c r="D7" s="3">
        <v>236.06</v>
      </c>
      <c r="E7" s="3">
        <v>0</v>
      </c>
      <c r="F7" s="2">
        <v>42460</v>
      </c>
      <c r="G7" s="2">
        <v>42415</v>
      </c>
      <c r="H7" s="1">
        <v>-45</v>
      </c>
      <c r="I7" s="1" t="s">
        <v>12</v>
      </c>
      <c r="J7" s="3">
        <f t="shared" si="0"/>
        <v>1073</v>
      </c>
      <c r="K7" s="3">
        <f t="shared" si="1"/>
        <v>-48285</v>
      </c>
    </row>
    <row r="8" spans="1:11" ht="12.75">
      <c r="A8" s="1" t="s">
        <v>16</v>
      </c>
      <c r="B8" s="2">
        <v>42377</v>
      </c>
      <c r="C8" s="3">
        <v>1206</v>
      </c>
      <c r="D8" s="3">
        <v>265.32</v>
      </c>
      <c r="E8" s="3">
        <v>0</v>
      </c>
      <c r="F8" s="2">
        <v>42408</v>
      </c>
      <c r="G8" s="2">
        <v>42415</v>
      </c>
      <c r="H8" s="1">
        <v>7</v>
      </c>
      <c r="I8" s="1" t="s">
        <v>12</v>
      </c>
      <c r="J8" s="3">
        <f t="shared" si="0"/>
        <v>1206</v>
      </c>
      <c r="K8" s="3">
        <f t="shared" si="1"/>
        <v>8442</v>
      </c>
    </row>
    <row r="9" spans="1:11" ht="12.75">
      <c r="A9" s="1" t="s">
        <v>17</v>
      </c>
      <c r="B9" s="2">
        <v>42377</v>
      </c>
      <c r="C9" s="3">
        <v>90</v>
      </c>
      <c r="D9" s="3">
        <v>0</v>
      </c>
      <c r="E9" s="3">
        <v>0</v>
      </c>
      <c r="F9" s="2">
        <v>42408</v>
      </c>
      <c r="G9" s="2">
        <v>42415</v>
      </c>
      <c r="H9" s="1">
        <v>7</v>
      </c>
      <c r="I9" s="1" t="s">
        <v>18</v>
      </c>
      <c r="J9" s="3">
        <f t="shared" si="0"/>
        <v>90</v>
      </c>
      <c r="K9" s="3">
        <f t="shared" si="1"/>
        <v>630</v>
      </c>
    </row>
    <row r="10" spans="1:11" ht="12.75">
      <c r="A10" s="1" t="s">
        <v>20</v>
      </c>
      <c r="B10" s="2">
        <v>42390</v>
      </c>
      <c r="C10" s="3">
        <v>492</v>
      </c>
      <c r="D10" s="3">
        <v>108.24</v>
      </c>
      <c r="E10" s="3">
        <v>0</v>
      </c>
      <c r="F10" s="2">
        <v>42421</v>
      </c>
      <c r="G10" s="2">
        <v>42415</v>
      </c>
      <c r="H10" s="1">
        <v>-6</v>
      </c>
      <c r="I10" s="1" t="s">
        <v>12</v>
      </c>
      <c r="J10" s="3">
        <f t="shared" si="0"/>
        <v>492</v>
      </c>
      <c r="K10" s="3">
        <f t="shared" si="1"/>
        <v>-2952</v>
      </c>
    </row>
    <row r="11" spans="1:11" ht="12.75">
      <c r="A11" s="1" t="s">
        <v>21</v>
      </c>
      <c r="B11" s="2">
        <v>42398</v>
      </c>
      <c r="C11" s="3">
        <v>205</v>
      </c>
      <c r="D11" s="3">
        <v>45.1</v>
      </c>
      <c r="E11" s="3">
        <v>0</v>
      </c>
      <c r="F11" s="2">
        <v>42429</v>
      </c>
      <c r="G11" s="2">
        <v>42415</v>
      </c>
      <c r="H11" s="1">
        <v>-14</v>
      </c>
      <c r="I11" s="1" t="s">
        <v>12</v>
      </c>
      <c r="J11" s="3">
        <f t="shared" si="0"/>
        <v>205</v>
      </c>
      <c r="K11" s="3">
        <f t="shared" si="1"/>
        <v>-2870</v>
      </c>
    </row>
    <row r="12" spans="1:11" ht="12.75">
      <c r="A12" s="1" t="s">
        <v>25</v>
      </c>
      <c r="B12" s="2">
        <v>42398</v>
      </c>
      <c r="C12" s="3">
        <v>500</v>
      </c>
      <c r="D12" s="3">
        <v>110</v>
      </c>
      <c r="E12" s="3">
        <v>0</v>
      </c>
      <c r="F12" s="2">
        <v>42428</v>
      </c>
      <c r="G12" s="2">
        <v>42415</v>
      </c>
      <c r="H12" s="1">
        <v>-13</v>
      </c>
      <c r="I12" s="1" t="s">
        <v>12</v>
      </c>
      <c r="J12" s="3">
        <f t="shared" si="0"/>
        <v>500</v>
      </c>
      <c r="K12" s="3">
        <f t="shared" si="1"/>
        <v>-6500</v>
      </c>
    </row>
    <row r="13" spans="1:11" ht="12.75">
      <c r="A13" s="1" t="s">
        <v>26</v>
      </c>
      <c r="B13" s="2">
        <v>42400</v>
      </c>
      <c r="C13" s="3">
        <v>8037.36</v>
      </c>
      <c r="D13" s="3">
        <v>1768.22</v>
      </c>
      <c r="E13" s="3">
        <v>0</v>
      </c>
      <c r="F13" s="2">
        <v>42430</v>
      </c>
      <c r="G13" s="2">
        <v>42415</v>
      </c>
      <c r="H13" s="1">
        <v>-15</v>
      </c>
      <c r="I13" s="1" t="s">
        <v>12</v>
      </c>
      <c r="J13" s="3">
        <f t="shared" si="0"/>
        <v>8037.36</v>
      </c>
      <c r="K13" s="3">
        <f t="shared" si="1"/>
        <v>-120560.4</v>
      </c>
    </row>
    <row r="14" spans="1:11" ht="12.75">
      <c r="A14" s="1" t="s">
        <v>28</v>
      </c>
      <c r="B14" s="2">
        <v>42400</v>
      </c>
      <c r="C14" s="3">
        <v>281.6</v>
      </c>
      <c r="D14" s="3">
        <v>61.95</v>
      </c>
      <c r="E14" s="3">
        <v>0</v>
      </c>
      <c r="F14" s="2">
        <v>42429</v>
      </c>
      <c r="G14" s="2">
        <v>42415</v>
      </c>
      <c r="H14" s="1">
        <v>-14</v>
      </c>
      <c r="I14" s="1" t="s">
        <v>12</v>
      </c>
      <c r="J14" s="3">
        <f t="shared" si="0"/>
        <v>281.6</v>
      </c>
      <c r="K14" s="3">
        <f t="shared" si="1"/>
        <v>-3942.4000000000005</v>
      </c>
    </row>
    <row r="15" spans="1:11" ht="12.75">
      <c r="A15" s="1" t="s">
        <v>29</v>
      </c>
      <c r="B15" s="2">
        <v>42400</v>
      </c>
      <c r="C15" s="3">
        <v>403.9</v>
      </c>
      <c r="D15" s="3">
        <v>88.86</v>
      </c>
      <c r="E15" s="3">
        <v>0</v>
      </c>
      <c r="F15" s="2">
        <v>43100</v>
      </c>
      <c r="G15" s="2">
        <v>42415</v>
      </c>
      <c r="H15" s="1">
        <v>-685</v>
      </c>
      <c r="I15" s="1" t="s">
        <v>18</v>
      </c>
      <c r="J15" s="3">
        <f t="shared" si="0"/>
        <v>492.76</v>
      </c>
      <c r="K15" s="3">
        <f t="shared" si="1"/>
        <v>-337540.6</v>
      </c>
    </row>
    <row r="16" spans="1:11" ht="12.75">
      <c r="A16" s="1" t="s">
        <v>22</v>
      </c>
      <c r="B16" s="2">
        <v>42402</v>
      </c>
      <c r="C16" s="3">
        <v>90</v>
      </c>
      <c r="D16" s="3">
        <v>0</v>
      </c>
      <c r="E16" s="3">
        <v>0</v>
      </c>
      <c r="F16" s="2">
        <v>42432</v>
      </c>
      <c r="G16" s="2">
        <v>42415</v>
      </c>
      <c r="H16" s="1">
        <v>-17</v>
      </c>
      <c r="I16" s="1" t="s">
        <v>18</v>
      </c>
      <c r="J16" s="3">
        <f t="shared" si="0"/>
        <v>90</v>
      </c>
      <c r="K16" s="3">
        <f t="shared" si="1"/>
        <v>-1530</v>
      </c>
    </row>
    <row r="17" spans="1:11" ht="12.75">
      <c r="A17" s="1" t="s">
        <v>23</v>
      </c>
      <c r="B17" s="2">
        <v>42402</v>
      </c>
      <c r="C17" s="3">
        <v>216</v>
      </c>
      <c r="D17" s="3">
        <v>0</v>
      </c>
      <c r="E17" s="3">
        <v>0</v>
      </c>
      <c r="F17" s="2">
        <v>42432</v>
      </c>
      <c r="G17" s="2">
        <v>42415</v>
      </c>
      <c r="H17" s="1">
        <v>-17</v>
      </c>
      <c r="I17" s="1" t="s">
        <v>18</v>
      </c>
      <c r="J17" s="3">
        <f t="shared" si="0"/>
        <v>216</v>
      </c>
      <c r="K17" s="3">
        <f t="shared" si="1"/>
        <v>-3672</v>
      </c>
    </row>
    <row r="18" spans="1:11" ht="12.75">
      <c r="A18" s="1" t="s">
        <v>24</v>
      </c>
      <c r="B18" s="2">
        <v>42402</v>
      </c>
      <c r="C18" s="3">
        <v>45.67</v>
      </c>
      <c r="D18" s="3">
        <v>0</v>
      </c>
      <c r="E18" s="3">
        <v>0</v>
      </c>
      <c r="F18" s="2">
        <v>42432</v>
      </c>
      <c r="G18" s="2">
        <v>42411</v>
      </c>
      <c r="H18" s="1">
        <v>-21</v>
      </c>
      <c r="I18" s="1" t="s">
        <v>18</v>
      </c>
      <c r="J18" s="3">
        <f t="shared" si="0"/>
        <v>45.67</v>
      </c>
      <c r="K18" s="3">
        <f t="shared" si="1"/>
        <v>-959.07</v>
      </c>
    </row>
    <row r="19" spans="1:11" ht="12.75">
      <c r="A19" s="1" t="s">
        <v>32</v>
      </c>
      <c r="B19" s="2">
        <v>42403</v>
      </c>
      <c r="C19" s="3">
        <v>750</v>
      </c>
      <c r="D19" s="3">
        <v>165</v>
      </c>
      <c r="E19" s="3">
        <v>0</v>
      </c>
      <c r="F19" s="2">
        <v>42452</v>
      </c>
      <c r="G19" s="2">
        <v>42425</v>
      </c>
      <c r="H19" s="1">
        <v>-27</v>
      </c>
      <c r="I19" s="1" t="s">
        <v>12</v>
      </c>
      <c r="J19" s="3">
        <f t="shared" si="0"/>
        <v>750</v>
      </c>
      <c r="K19" s="3">
        <f t="shared" si="1"/>
        <v>-20250</v>
      </c>
    </row>
    <row r="20" spans="1:11" ht="12.75">
      <c r="A20" s="1" t="s">
        <v>27</v>
      </c>
      <c r="B20" s="2">
        <v>42404</v>
      </c>
      <c r="C20" s="3">
        <v>404.12</v>
      </c>
      <c r="D20" s="3">
        <v>88.9</v>
      </c>
      <c r="E20" s="3">
        <v>0</v>
      </c>
      <c r="F20" s="2">
        <v>42434</v>
      </c>
      <c r="G20" s="2">
        <v>42415</v>
      </c>
      <c r="H20" s="1">
        <v>-19</v>
      </c>
      <c r="I20" s="1" t="s">
        <v>12</v>
      </c>
      <c r="J20" s="3">
        <f t="shared" si="0"/>
        <v>404.12</v>
      </c>
      <c r="K20" s="3">
        <f t="shared" si="1"/>
        <v>-7678.28</v>
      </c>
    </row>
    <row r="21" spans="1:11" ht="12.75">
      <c r="A21" s="1" t="s">
        <v>31</v>
      </c>
      <c r="B21" s="2">
        <v>42405</v>
      </c>
      <c r="C21" s="3">
        <v>49.8</v>
      </c>
      <c r="D21" s="3">
        <v>10.96</v>
      </c>
      <c r="E21" s="3">
        <v>0</v>
      </c>
      <c r="F21" s="2">
        <v>42444</v>
      </c>
      <c r="G21" s="2">
        <v>42425</v>
      </c>
      <c r="H21" s="1">
        <v>-19</v>
      </c>
      <c r="I21" s="1" t="s">
        <v>12</v>
      </c>
      <c r="J21" s="3">
        <f t="shared" si="0"/>
        <v>49.8</v>
      </c>
      <c r="K21" s="3">
        <f t="shared" si="1"/>
        <v>-946.1999999999999</v>
      </c>
    </row>
    <row r="22" spans="1:11" ht="12.75">
      <c r="A22" s="1" t="s">
        <v>30</v>
      </c>
      <c r="B22" s="2">
        <v>42418</v>
      </c>
      <c r="C22" s="3">
        <v>420</v>
      </c>
      <c r="D22" s="3">
        <v>92.4</v>
      </c>
      <c r="E22" s="3">
        <v>0</v>
      </c>
      <c r="F22" s="2">
        <v>42448</v>
      </c>
      <c r="G22" s="2">
        <v>42426</v>
      </c>
      <c r="H22" s="1">
        <v>-22</v>
      </c>
      <c r="I22" s="1" t="s">
        <v>12</v>
      </c>
      <c r="J22" s="3">
        <f t="shared" si="0"/>
        <v>420</v>
      </c>
      <c r="K22" s="3">
        <f t="shared" si="1"/>
        <v>-9240</v>
      </c>
    </row>
    <row r="23" spans="1:11" ht="12.75">
      <c r="A23" s="1" t="s">
        <v>33</v>
      </c>
      <c r="B23" s="2">
        <v>42424</v>
      </c>
      <c r="C23" s="3">
        <v>525.51</v>
      </c>
      <c r="D23" s="3">
        <v>115.61</v>
      </c>
      <c r="E23" s="3">
        <v>0</v>
      </c>
      <c r="F23" s="2">
        <v>42460</v>
      </c>
      <c r="G23" s="2">
        <v>42425</v>
      </c>
      <c r="H23" s="1">
        <v>-35</v>
      </c>
      <c r="I23" s="1" t="s">
        <v>12</v>
      </c>
      <c r="J23" s="3">
        <f t="shared" si="0"/>
        <v>525.51</v>
      </c>
      <c r="K23" s="3">
        <f t="shared" si="1"/>
        <v>-18392.85</v>
      </c>
    </row>
    <row r="24" spans="1:11" ht="12.75">
      <c r="A24" s="1" t="s">
        <v>37</v>
      </c>
      <c r="B24" s="2">
        <v>42425</v>
      </c>
      <c r="C24" s="3">
        <v>192.04</v>
      </c>
      <c r="D24" s="3">
        <v>42.25</v>
      </c>
      <c r="E24" s="3">
        <v>0</v>
      </c>
      <c r="F24" s="2">
        <v>42470</v>
      </c>
      <c r="G24" s="2">
        <v>42436</v>
      </c>
      <c r="H24" s="1">
        <v>-34</v>
      </c>
      <c r="I24" s="1" t="s">
        <v>12</v>
      </c>
      <c r="J24" s="3">
        <f t="shared" si="0"/>
        <v>192.04</v>
      </c>
      <c r="K24" s="3">
        <f t="shared" si="1"/>
        <v>-6529.36</v>
      </c>
    </row>
    <row r="25" spans="1:11" ht="12.75">
      <c r="A25" s="1" t="s">
        <v>34</v>
      </c>
      <c r="B25" s="2">
        <v>42429</v>
      </c>
      <c r="C25" s="3">
        <v>154</v>
      </c>
      <c r="D25" s="3">
        <v>33.88</v>
      </c>
      <c r="E25" s="3">
        <v>0</v>
      </c>
      <c r="F25" s="2">
        <v>42429</v>
      </c>
      <c r="G25" s="2">
        <v>42436</v>
      </c>
      <c r="H25" s="1">
        <v>7</v>
      </c>
      <c r="I25" s="1" t="s">
        <v>12</v>
      </c>
      <c r="J25" s="3">
        <f t="shared" si="0"/>
        <v>154</v>
      </c>
      <c r="K25" s="3">
        <f t="shared" si="1"/>
        <v>1078</v>
      </c>
    </row>
    <row r="26" spans="1:11" ht="12.75">
      <c r="A26" s="1" t="s">
        <v>36</v>
      </c>
      <c r="B26" s="2">
        <v>42429</v>
      </c>
      <c r="C26" s="3">
        <v>8037.36</v>
      </c>
      <c r="D26" s="3">
        <v>1768.22</v>
      </c>
      <c r="E26" s="3">
        <v>0</v>
      </c>
      <c r="F26" s="2">
        <v>42459</v>
      </c>
      <c r="G26" s="2">
        <v>42436</v>
      </c>
      <c r="H26" s="1">
        <v>-23</v>
      </c>
      <c r="I26" s="1" t="s">
        <v>12</v>
      </c>
      <c r="J26" s="3">
        <f t="shared" si="0"/>
        <v>8037.36</v>
      </c>
      <c r="K26" s="3">
        <f t="shared" si="1"/>
        <v>-184859.28</v>
      </c>
    </row>
    <row r="27" spans="1:11" ht="12.75">
      <c r="A27" s="1" t="s">
        <v>39</v>
      </c>
      <c r="B27" s="2">
        <v>42429</v>
      </c>
      <c r="C27" s="3">
        <v>70.4</v>
      </c>
      <c r="D27" s="3">
        <v>15.49</v>
      </c>
      <c r="E27" s="3">
        <v>0</v>
      </c>
      <c r="F27" s="2">
        <v>42460</v>
      </c>
      <c r="G27" s="2">
        <v>42443</v>
      </c>
      <c r="H27" s="1">
        <v>-17</v>
      </c>
      <c r="I27" s="1" t="s">
        <v>12</v>
      </c>
      <c r="J27" s="3">
        <f t="shared" si="0"/>
        <v>70.4</v>
      </c>
      <c r="K27" s="3">
        <f t="shared" si="1"/>
        <v>-1196.8000000000002</v>
      </c>
    </row>
    <row r="28" spans="1:11" ht="12.75">
      <c r="A28" s="1" t="s">
        <v>41</v>
      </c>
      <c r="B28" s="2">
        <v>42429</v>
      </c>
      <c r="C28" s="3">
        <v>202</v>
      </c>
      <c r="D28" s="3">
        <v>44.44</v>
      </c>
      <c r="E28" s="3">
        <v>0</v>
      </c>
      <c r="F28" s="2">
        <v>42473</v>
      </c>
      <c r="G28" s="2">
        <v>42445</v>
      </c>
      <c r="H28" s="1">
        <v>-28</v>
      </c>
      <c r="I28" s="1" t="s">
        <v>12</v>
      </c>
      <c r="J28" s="3">
        <f t="shared" si="0"/>
        <v>202</v>
      </c>
      <c r="K28" s="3">
        <f t="shared" si="1"/>
        <v>-5656</v>
      </c>
    </row>
    <row r="29" spans="1:11" ht="12.75">
      <c r="A29" s="1" t="s">
        <v>46</v>
      </c>
      <c r="B29" s="2">
        <v>42429</v>
      </c>
      <c r="C29" s="3">
        <v>1227.27</v>
      </c>
      <c r="D29" s="3">
        <v>122.73</v>
      </c>
      <c r="E29" s="3">
        <v>0</v>
      </c>
      <c r="F29" s="2">
        <v>42459</v>
      </c>
      <c r="G29" s="2">
        <v>42453</v>
      </c>
      <c r="H29" s="1">
        <v>-6</v>
      </c>
      <c r="I29" s="1" t="s">
        <v>12</v>
      </c>
      <c r="J29" s="3">
        <f t="shared" si="0"/>
        <v>1227.27</v>
      </c>
      <c r="K29" s="3">
        <f t="shared" si="1"/>
        <v>-7363.62</v>
      </c>
    </row>
    <row r="30" spans="1:11" ht="12.75">
      <c r="A30" s="1" t="s">
        <v>35</v>
      </c>
      <c r="B30" s="2">
        <v>42432</v>
      </c>
      <c r="C30" s="3">
        <v>735</v>
      </c>
      <c r="D30" s="3">
        <v>0</v>
      </c>
      <c r="E30" s="3">
        <v>0</v>
      </c>
      <c r="F30" s="2">
        <v>42462</v>
      </c>
      <c r="G30" s="2">
        <v>42436</v>
      </c>
      <c r="H30" s="1">
        <v>-26</v>
      </c>
      <c r="I30" s="1" t="s">
        <v>18</v>
      </c>
      <c r="J30" s="3">
        <f t="shared" si="0"/>
        <v>735</v>
      </c>
      <c r="K30" s="3">
        <f t="shared" si="1"/>
        <v>-19110</v>
      </c>
    </row>
    <row r="31" spans="1:11" ht="12.75">
      <c r="A31" s="1" t="s">
        <v>38</v>
      </c>
      <c r="B31" s="2">
        <v>42433</v>
      </c>
      <c r="C31" s="3">
        <v>52.74</v>
      </c>
      <c r="D31" s="3">
        <v>0</v>
      </c>
      <c r="E31" s="3">
        <v>0</v>
      </c>
      <c r="F31" s="2">
        <v>42463</v>
      </c>
      <c r="G31" s="2">
        <v>42438</v>
      </c>
      <c r="H31" s="1">
        <v>-25</v>
      </c>
      <c r="I31" s="1" t="s">
        <v>18</v>
      </c>
      <c r="J31" s="3">
        <f t="shared" si="0"/>
        <v>52.74</v>
      </c>
      <c r="K31" s="3">
        <f t="shared" si="1"/>
        <v>-1318.5</v>
      </c>
    </row>
    <row r="32" spans="1:11" ht="12.75">
      <c r="A32" s="1" t="s">
        <v>40</v>
      </c>
      <c r="B32" s="2">
        <v>42440</v>
      </c>
      <c r="C32" s="3">
        <v>437.62</v>
      </c>
      <c r="D32" s="3">
        <v>96.28</v>
      </c>
      <c r="E32" s="3">
        <v>0</v>
      </c>
      <c r="F32" s="2">
        <v>42521</v>
      </c>
      <c r="G32" s="2">
        <v>42445</v>
      </c>
      <c r="H32" s="1">
        <v>-76</v>
      </c>
      <c r="I32" s="1" t="s">
        <v>12</v>
      </c>
      <c r="J32" s="3">
        <f t="shared" si="0"/>
        <v>437.62</v>
      </c>
      <c r="K32" s="3">
        <f t="shared" si="1"/>
        <v>-33259.12</v>
      </c>
    </row>
    <row r="33" spans="1:11" ht="12.75">
      <c r="A33" s="1" t="s">
        <v>42</v>
      </c>
      <c r="B33" s="2">
        <v>42443</v>
      </c>
      <c r="C33" s="3">
        <v>2214.5</v>
      </c>
      <c r="D33" s="3">
        <v>0</v>
      </c>
      <c r="E33" s="3">
        <v>0</v>
      </c>
      <c r="F33" s="2">
        <v>42481</v>
      </c>
      <c r="G33" s="2">
        <v>42453</v>
      </c>
      <c r="H33" s="1">
        <v>-28</v>
      </c>
      <c r="I33" s="1" t="s">
        <v>18</v>
      </c>
      <c r="J33" s="3">
        <f t="shared" si="0"/>
        <v>2214.5</v>
      </c>
      <c r="K33" s="3">
        <f t="shared" si="1"/>
        <v>-62006</v>
      </c>
    </row>
    <row r="34" spans="1:11" ht="12.75">
      <c r="A34" s="1" t="s">
        <v>43</v>
      </c>
      <c r="B34" s="2">
        <v>42450</v>
      </c>
      <c r="C34" s="3">
        <v>116.8</v>
      </c>
      <c r="D34" s="3">
        <v>25.7</v>
      </c>
      <c r="E34" s="3">
        <v>0</v>
      </c>
      <c r="F34" s="2">
        <v>42521</v>
      </c>
      <c r="G34" s="2">
        <v>42452</v>
      </c>
      <c r="H34" s="1">
        <v>-69</v>
      </c>
      <c r="I34" s="1" t="s">
        <v>12</v>
      </c>
      <c r="J34" s="3">
        <f t="shared" si="0"/>
        <v>116.8</v>
      </c>
      <c r="K34" s="3">
        <f t="shared" si="1"/>
        <v>-8059.2</v>
      </c>
    </row>
    <row r="35" spans="1:11" ht="12.75">
      <c r="A35" s="1" t="s">
        <v>44</v>
      </c>
      <c r="B35" s="2">
        <v>42450</v>
      </c>
      <c r="C35" s="3">
        <v>421.18</v>
      </c>
      <c r="D35" s="3">
        <v>92.66</v>
      </c>
      <c r="E35" s="3">
        <v>0</v>
      </c>
      <c r="F35" s="2">
        <v>42521</v>
      </c>
      <c r="G35" s="2">
        <v>42453</v>
      </c>
      <c r="H35" s="1">
        <v>-68</v>
      </c>
      <c r="I35" s="1" t="s">
        <v>12</v>
      </c>
      <c r="J35" s="3">
        <f aca="true" t="shared" si="2" ref="J35:J66">IF(I35="N",SUM(C35,D35,E35),SUM(C35,E35))</f>
        <v>421.18</v>
      </c>
      <c r="K35" s="3">
        <f aca="true" t="shared" si="3" ref="K35:K66">PRODUCT(H35,J35)</f>
        <v>-28640.24</v>
      </c>
    </row>
    <row r="36" spans="1:11" ht="12.75">
      <c r="A36" s="1" t="s">
        <v>45</v>
      </c>
      <c r="B36" s="2">
        <v>42450</v>
      </c>
      <c r="C36" s="3">
        <v>357.63</v>
      </c>
      <c r="D36" s="3">
        <v>78.68</v>
      </c>
      <c r="E36" s="3">
        <v>0</v>
      </c>
      <c r="F36" s="2">
        <v>42521</v>
      </c>
      <c r="G36" s="2">
        <v>42453</v>
      </c>
      <c r="H36" s="1">
        <v>-68</v>
      </c>
      <c r="I36" s="1" t="s">
        <v>12</v>
      </c>
      <c r="J36" s="3">
        <f t="shared" si="2"/>
        <v>357.63</v>
      </c>
      <c r="K36" s="3">
        <f t="shared" si="3"/>
        <v>-24318.84</v>
      </c>
    </row>
    <row r="37" spans="1:11" ht="12.75">
      <c r="A37" s="1" t="s">
        <v>47</v>
      </c>
      <c r="B37" s="2">
        <v>42451</v>
      </c>
      <c r="C37" s="3">
        <v>1455.78</v>
      </c>
      <c r="D37" s="3">
        <v>320.27</v>
      </c>
      <c r="E37" s="3">
        <v>0</v>
      </c>
      <c r="F37" s="2">
        <v>42482</v>
      </c>
      <c r="G37" s="2">
        <v>42453</v>
      </c>
      <c r="H37" s="1">
        <v>-29</v>
      </c>
      <c r="I37" s="1" t="s">
        <v>12</v>
      </c>
      <c r="J37" s="3">
        <f t="shared" si="2"/>
        <v>1455.78</v>
      </c>
      <c r="K37" s="3">
        <f t="shared" si="3"/>
        <v>-42217.62</v>
      </c>
    </row>
    <row r="38" spans="1:11" ht="12.75">
      <c r="A38" s="1" t="s">
        <v>48</v>
      </c>
      <c r="B38" s="2">
        <v>42451</v>
      </c>
      <c r="C38" s="3">
        <v>1079.04</v>
      </c>
      <c r="D38" s="3">
        <v>237.39</v>
      </c>
      <c r="E38" s="3">
        <v>0</v>
      </c>
      <c r="F38" s="2">
        <v>42482</v>
      </c>
      <c r="G38" s="2">
        <v>42453</v>
      </c>
      <c r="H38" s="1">
        <v>-29</v>
      </c>
      <c r="I38" s="1" t="s">
        <v>12</v>
      </c>
      <c r="J38" s="3">
        <f t="shared" si="2"/>
        <v>1079.04</v>
      </c>
      <c r="K38" s="3">
        <f t="shared" si="3"/>
        <v>-31292.16</v>
      </c>
    </row>
    <row r="39" spans="1:11" ht="12.75">
      <c r="A39" s="1" t="s">
        <v>34</v>
      </c>
      <c r="B39" s="2">
        <v>42453</v>
      </c>
      <c r="C39" s="3">
        <v>375.37</v>
      </c>
      <c r="D39" s="3">
        <v>82.58</v>
      </c>
      <c r="E39" s="3">
        <v>0</v>
      </c>
      <c r="F39" s="2">
        <v>42514</v>
      </c>
      <c r="G39" s="2">
        <v>42461</v>
      </c>
      <c r="H39" s="1">
        <v>-53</v>
      </c>
      <c r="I39" s="1" t="s">
        <v>12</v>
      </c>
      <c r="J39" s="3">
        <f t="shared" si="2"/>
        <v>375.37</v>
      </c>
      <c r="K39" s="3">
        <f t="shared" si="3"/>
        <v>-19894.61</v>
      </c>
    </row>
    <row r="40" spans="1:11" ht="12.75">
      <c r="A40" s="1" t="s">
        <v>49</v>
      </c>
      <c r="B40" s="2">
        <v>42460</v>
      </c>
      <c r="C40" s="3">
        <v>22.89</v>
      </c>
      <c r="D40" s="3">
        <v>0</v>
      </c>
      <c r="E40" s="3">
        <v>0</v>
      </c>
      <c r="F40" s="2">
        <v>42490</v>
      </c>
      <c r="G40" s="2">
        <v>42461</v>
      </c>
      <c r="H40" s="1">
        <v>-29</v>
      </c>
      <c r="I40" s="1" t="s">
        <v>18</v>
      </c>
      <c r="J40" s="3">
        <f t="shared" si="2"/>
        <v>22.89</v>
      </c>
      <c r="K40" s="3">
        <f t="shared" si="3"/>
        <v>-663.8100000000001</v>
      </c>
    </row>
    <row r="41" spans="1:11" ht="12.75">
      <c r="A41" s="1" t="s">
        <v>50</v>
      </c>
      <c r="B41" s="2">
        <v>42460</v>
      </c>
      <c r="C41" s="3">
        <v>188.76</v>
      </c>
      <c r="D41" s="3">
        <v>41.53</v>
      </c>
      <c r="E41" s="3">
        <v>0</v>
      </c>
      <c r="F41" s="2">
        <v>42490</v>
      </c>
      <c r="G41" s="2">
        <v>42467</v>
      </c>
      <c r="H41" s="1">
        <v>-23</v>
      </c>
      <c r="I41" s="1" t="s">
        <v>12</v>
      </c>
      <c r="J41" s="3">
        <f t="shared" si="2"/>
        <v>188.76</v>
      </c>
      <c r="K41" s="3">
        <f t="shared" si="3"/>
        <v>-4341.48</v>
      </c>
    </row>
    <row r="42" spans="1:11" ht="12.75">
      <c r="A42" s="1" t="s">
        <v>51</v>
      </c>
      <c r="B42" s="2">
        <v>42460</v>
      </c>
      <c r="C42" s="3">
        <v>569.14</v>
      </c>
      <c r="D42" s="3">
        <v>125.21</v>
      </c>
      <c r="E42" s="3">
        <v>0</v>
      </c>
      <c r="F42" s="2">
        <v>42490</v>
      </c>
      <c r="G42" s="2">
        <v>42467</v>
      </c>
      <c r="H42" s="1">
        <v>-23</v>
      </c>
      <c r="I42" s="1" t="s">
        <v>12</v>
      </c>
      <c r="J42" s="3">
        <f t="shared" si="2"/>
        <v>569.14</v>
      </c>
      <c r="K42" s="3">
        <f t="shared" si="3"/>
        <v>-13090.22</v>
      </c>
    </row>
    <row r="43" spans="1:11" ht="12.75">
      <c r="A43" s="1" t="s">
        <v>53</v>
      </c>
      <c r="B43" s="2">
        <v>42460</v>
      </c>
      <c r="C43" s="3">
        <v>8037.36</v>
      </c>
      <c r="D43" s="3">
        <v>1768.22</v>
      </c>
      <c r="E43" s="3">
        <v>0</v>
      </c>
      <c r="F43" s="2">
        <v>42490</v>
      </c>
      <c r="G43" s="2">
        <v>42467</v>
      </c>
      <c r="H43" s="1">
        <v>-23</v>
      </c>
      <c r="I43" s="1" t="s">
        <v>12</v>
      </c>
      <c r="J43" s="3">
        <f t="shared" si="2"/>
        <v>8037.36</v>
      </c>
      <c r="K43" s="3">
        <f t="shared" si="3"/>
        <v>-184859.28</v>
      </c>
    </row>
    <row r="44" spans="1:11" ht="12.75">
      <c r="A44" s="1" t="s">
        <v>55</v>
      </c>
      <c r="B44" s="2">
        <v>42460</v>
      </c>
      <c r="C44" s="3">
        <v>281.6</v>
      </c>
      <c r="D44" s="3">
        <v>61.95</v>
      </c>
      <c r="E44" s="3">
        <v>0</v>
      </c>
      <c r="F44" s="2">
        <v>42490</v>
      </c>
      <c r="G44" s="2">
        <v>42487</v>
      </c>
      <c r="H44" s="1">
        <v>-3</v>
      </c>
      <c r="I44" s="1" t="s">
        <v>12</v>
      </c>
      <c r="J44" s="3">
        <f t="shared" si="2"/>
        <v>281.6</v>
      </c>
      <c r="K44" s="3">
        <f t="shared" si="3"/>
        <v>-844.8000000000001</v>
      </c>
    </row>
    <row r="45" spans="1:11" ht="12.75">
      <c r="A45" s="1" t="s">
        <v>57</v>
      </c>
      <c r="B45" s="2">
        <v>42460</v>
      </c>
      <c r="C45" s="3">
        <v>1545.45</v>
      </c>
      <c r="D45" s="3">
        <v>154.55</v>
      </c>
      <c r="E45" s="3">
        <v>0</v>
      </c>
      <c r="F45" s="2">
        <v>42490</v>
      </c>
      <c r="G45" s="2">
        <v>42487</v>
      </c>
      <c r="H45" s="1">
        <v>-3</v>
      </c>
      <c r="I45" s="1" t="s">
        <v>12</v>
      </c>
      <c r="J45" s="3">
        <f t="shared" si="2"/>
        <v>1545.45</v>
      </c>
      <c r="K45" s="3">
        <f t="shared" si="3"/>
        <v>-4636.35</v>
      </c>
    </row>
    <row r="46" spans="1:11" ht="12.75">
      <c r="A46" s="1" t="s">
        <v>52</v>
      </c>
      <c r="B46" s="2">
        <v>42465</v>
      </c>
      <c r="C46" s="3">
        <v>1080</v>
      </c>
      <c r="D46" s="3">
        <v>0</v>
      </c>
      <c r="E46" s="3">
        <v>0</v>
      </c>
      <c r="F46" s="2">
        <v>42551</v>
      </c>
      <c r="G46" s="2">
        <v>42531</v>
      </c>
      <c r="H46" s="1">
        <v>-20</v>
      </c>
      <c r="I46" s="1" t="s">
        <v>18</v>
      </c>
      <c r="J46" s="3">
        <f t="shared" si="2"/>
        <v>1080</v>
      </c>
      <c r="K46" s="3">
        <f t="shared" si="3"/>
        <v>-21600</v>
      </c>
    </row>
    <row r="47" spans="1:11" ht="12.75">
      <c r="A47" s="1" t="s">
        <v>58</v>
      </c>
      <c r="B47" s="2">
        <v>42466</v>
      </c>
      <c r="C47" s="3">
        <v>660</v>
      </c>
      <c r="D47" s="3">
        <v>0</v>
      </c>
      <c r="E47" s="3">
        <v>0</v>
      </c>
      <c r="F47" s="2">
        <v>42517</v>
      </c>
      <c r="G47" s="2">
        <v>42487</v>
      </c>
      <c r="H47" s="1">
        <v>-30</v>
      </c>
      <c r="I47" s="1" t="s">
        <v>18</v>
      </c>
      <c r="J47" s="3">
        <f t="shared" si="2"/>
        <v>660</v>
      </c>
      <c r="K47" s="3">
        <f t="shared" si="3"/>
        <v>-19800</v>
      </c>
    </row>
    <row r="48" spans="1:11" ht="12.75">
      <c r="A48" s="1" t="s">
        <v>54</v>
      </c>
      <c r="B48" s="2">
        <v>42468</v>
      </c>
      <c r="C48" s="3">
        <v>643.3</v>
      </c>
      <c r="D48" s="3">
        <v>141.53</v>
      </c>
      <c r="E48" s="3">
        <v>0</v>
      </c>
      <c r="F48" s="2">
        <v>42551</v>
      </c>
      <c r="G48" s="2">
        <v>42471</v>
      </c>
      <c r="H48" s="1">
        <v>-80</v>
      </c>
      <c r="I48" s="1" t="s">
        <v>12</v>
      </c>
      <c r="J48" s="3">
        <f t="shared" si="2"/>
        <v>643.3</v>
      </c>
      <c r="K48" s="3">
        <f t="shared" si="3"/>
        <v>-51464</v>
      </c>
    </row>
    <row r="49" spans="1:11" ht="12.75">
      <c r="A49" s="1" t="s">
        <v>61</v>
      </c>
      <c r="B49" s="2">
        <v>42469</v>
      </c>
      <c r="C49" s="3">
        <v>425.6</v>
      </c>
      <c r="D49" s="3">
        <v>0</v>
      </c>
      <c r="E49" s="3">
        <v>0</v>
      </c>
      <c r="F49" s="2">
        <v>42521</v>
      </c>
      <c r="G49" s="2">
        <v>42496</v>
      </c>
      <c r="H49" s="1">
        <v>-25</v>
      </c>
      <c r="I49" s="1" t="s">
        <v>18</v>
      </c>
      <c r="J49" s="3">
        <f t="shared" si="2"/>
        <v>425.6</v>
      </c>
      <c r="K49" s="3">
        <f t="shared" si="3"/>
        <v>-10640</v>
      </c>
    </row>
    <row r="50" spans="1:11" ht="12.75">
      <c r="A50" s="1" t="s">
        <v>71</v>
      </c>
      <c r="B50" s="2">
        <v>42472</v>
      </c>
      <c r="C50" s="3">
        <v>1080</v>
      </c>
      <c r="D50" s="3">
        <v>0</v>
      </c>
      <c r="E50" s="3">
        <v>0</v>
      </c>
      <c r="F50" s="2">
        <v>42551</v>
      </c>
      <c r="G50" s="2">
        <v>42531</v>
      </c>
      <c r="H50" s="1">
        <v>-20</v>
      </c>
      <c r="I50" s="1" t="s">
        <v>18</v>
      </c>
      <c r="J50" s="3">
        <f t="shared" si="2"/>
        <v>1080</v>
      </c>
      <c r="K50" s="3">
        <f t="shared" si="3"/>
        <v>-21600</v>
      </c>
    </row>
    <row r="51" spans="1:11" ht="12.75">
      <c r="A51" s="1" t="s">
        <v>56</v>
      </c>
      <c r="B51" s="2">
        <v>42473</v>
      </c>
      <c r="C51" s="3">
        <v>90.14</v>
      </c>
      <c r="D51" s="3">
        <v>19.83</v>
      </c>
      <c r="E51" s="3">
        <v>0</v>
      </c>
      <c r="F51" s="2">
        <v>42510</v>
      </c>
      <c r="G51" s="2">
        <v>42487</v>
      </c>
      <c r="H51" s="1">
        <v>-23</v>
      </c>
      <c r="I51" s="1" t="s">
        <v>12</v>
      </c>
      <c r="J51" s="3">
        <f t="shared" si="2"/>
        <v>90.14</v>
      </c>
      <c r="K51" s="3">
        <f t="shared" si="3"/>
        <v>-2073.22</v>
      </c>
    </row>
    <row r="52" spans="1:11" ht="12.75">
      <c r="A52" s="1" t="s">
        <v>59</v>
      </c>
      <c r="B52" s="2">
        <v>42480</v>
      </c>
      <c r="C52" s="3">
        <v>316</v>
      </c>
      <c r="D52" s="3">
        <v>0</v>
      </c>
      <c r="E52" s="3">
        <v>0</v>
      </c>
      <c r="F52" s="2">
        <v>42510</v>
      </c>
      <c r="G52" s="2">
        <v>42487</v>
      </c>
      <c r="H52" s="1">
        <v>-23</v>
      </c>
      <c r="I52" s="1" t="s">
        <v>18</v>
      </c>
      <c r="J52" s="3">
        <f t="shared" si="2"/>
        <v>316</v>
      </c>
      <c r="K52" s="3">
        <f t="shared" si="3"/>
        <v>-7268</v>
      </c>
    </row>
    <row r="53" spans="1:11" ht="12.75">
      <c r="A53" s="1" t="s">
        <v>78</v>
      </c>
      <c r="B53" s="2">
        <v>42482</v>
      </c>
      <c r="C53" s="3">
        <v>1068</v>
      </c>
      <c r="D53" s="3">
        <v>0</v>
      </c>
      <c r="E53" s="3">
        <v>0</v>
      </c>
      <c r="F53" s="2">
        <v>42521</v>
      </c>
      <c r="G53" s="2">
        <v>42521</v>
      </c>
      <c r="H53" s="1">
        <v>0</v>
      </c>
      <c r="I53" s="1" t="s">
        <v>18</v>
      </c>
      <c r="J53" s="3">
        <f t="shared" si="2"/>
        <v>1068</v>
      </c>
      <c r="K53" s="3">
        <f t="shared" si="3"/>
        <v>0</v>
      </c>
    </row>
    <row r="54" spans="1:11" ht="12.75">
      <c r="A54" s="1" t="s">
        <v>62</v>
      </c>
      <c r="B54" s="2">
        <v>42489</v>
      </c>
      <c r="C54" s="3">
        <v>1811.39</v>
      </c>
      <c r="D54" s="3">
        <v>398.51</v>
      </c>
      <c r="E54" s="3">
        <v>0</v>
      </c>
      <c r="F54" s="2">
        <v>42521</v>
      </c>
      <c r="G54" s="2">
        <v>42496</v>
      </c>
      <c r="H54" s="1">
        <v>-25</v>
      </c>
      <c r="I54" s="1" t="s">
        <v>12</v>
      </c>
      <c r="J54" s="3">
        <f t="shared" si="2"/>
        <v>1811.39</v>
      </c>
      <c r="K54" s="3">
        <f t="shared" si="3"/>
        <v>-45284.75</v>
      </c>
    </row>
    <row r="55" spans="1:11" ht="12.75">
      <c r="A55" s="1" t="s">
        <v>63</v>
      </c>
      <c r="B55" s="2">
        <v>42489</v>
      </c>
      <c r="C55" s="3">
        <v>90</v>
      </c>
      <c r="D55" s="3">
        <v>19.8</v>
      </c>
      <c r="E55" s="3">
        <v>0</v>
      </c>
      <c r="F55" s="2">
        <v>42521</v>
      </c>
      <c r="G55" s="2">
        <v>42496</v>
      </c>
      <c r="H55" s="1">
        <v>-25</v>
      </c>
      <c r="I55" s="1" t="s">
        <v>12</v>
      </c>
      <c r="J55" s="3">
        <f t="shared" si="2"/>
        <v>90</v>
      </c>
      <c r="K55" s="3">
        <f t="shared" si="3"/>
        <v>-2250</v>
      </c>
    </row>
    <row r="56" spans="1:11" ht="12.75">
      <c r="A56" s="1" t="s">
        <v>64</v>
      </c>
      <c r="B56" s="2">
        <v>42489</v>
      </c>
      <c r="C56" s="3">
        <v>56.71</v>
      </c>
      <c r="D56" s="3">
        <v>0</v>
      </c>
      <c r="E56" s="3">
        <v>0</v>
      </c>
      <c r="F56" s="2">
        <v>42519</v>
      </c>
      <c r="G56" s="2">
        <v>42496</v>
      </c>
      <c r="H56" s="1">
        <v>-23</v>
      </c>
      <c r="I56" s="1" t="s">
        <v>18</v>
      </c>
      <c r="J56" s="3">
        <f t="shared" si="2"/>
        <v>56.71</v>
      </c>
      <c r="K56" s="3">
        <f t="shared" si="3"/>
        <v>-1304.33</v>
      </c>
    </row>
    <row r="57" spans="1:11" ht="12.75">
      <c r="A57" s="1" t="s">
        <v>66</v>
      </c>
      <c r="B57" s="2">
        <v>42489</v>
      </c>
      <c r="C57" s="3">
        <v>772</v>
      </c>
      <c r="D57" s="3">
        <v>169.84</v>
      </c>
      <c r="E57" s="3">
        <v>0</v>
      </c>
      <c r="F57" s="2">
        <v>42521</v>
      </c>
      <c r="G57" s="2">
        <v>42499</v>
      </c>
      <c r="H57" s="1">
        <v>-22</v>
      </c>
      <c r="I57" s="1" t="s">
        <v>12</v>
      </c>
      <c r="J57" s="3">
        <f t="shared" si="2"/>
        <v>772</v>
      </c>
      <c r="K57" s="3">
        <f t="shared" si="3"/>
        <v>-16984</v>
      </c>
    </row>
    <row r="58" spans="1:11" ht="12.75">
      <c r="A58" s="1" t="s">
        <v>60</v>
      </c>
      <c r="B58" s="2">
        <v>42490</v>
      </c>
      <c r="C58" s="3">
        <v>544.13</v>
      </c>
      <c r="D58" s="3">
        <v>119.71</v>
      </c>
      <c r="E58" s="3">
        <v>0</v>
      </c>
      <c r="F58" s="2">
        <v>42520</v>
      </c>
      <c r="G58" s="2">
        <v>42496</v>
      </c>
      <c r="H58" s="1">
        <v>-24</v>
      </c>
      <c r="I58" s="1" t="s">
        <v>12</v>
      </c>
      <c r="J58" s="3">
        <f t="shared" si="2"/>
        <v>544.13</v>
      </c>
      <c r="K58" s="3">
        <f t="shared" si="3"/>
        <v>-13059.119999999999</v>
      </c>
    </row>
    <row r="59" spans="1:11" ht="12.75">
      <c r="A59" s="1" t="s">
        <v>65</v>
      </c>
      <c r="B59" s="2">
        <v>42490</v>
      </c>
      <c r="C59" s="3">
        <v>70.4</v>
      </c>
      <c r="D59" s="3">
        <v>15.49</v>
      </c>
      <c r="E59" s="3">
        <v>0</v>
      </c>
      <c r="F59" s="2">
        <v>42521</v>
      </c>
      <c r="G59" s="2">
        <v>42499</v>
      </c>
      <c r="H59" s="1">
        <v>-22</v>
      </c>
      <c r="I59" s="1" t="s">
        <v>12</v>
      </c>
      <c r="J59" s="3">
        <f t="shared" si="2"/>
        <v>70.4</v>
      </c>
      <c r="K59" s="3">
        <f t="shared" si="3"/>
        <v>-1548.8000000000002</v>
      </c>
    </row>
    <row r="60" spans="1:11" ht="12.75">
      <c r="A60" s="1" t="s">
        <v>67</v>
      </c>
      <c r="B60" s="2">
        <v>42490</v>
      </c>
      <c r="C60" s="3">
        <v>8037.36</v>
      </c>
      <c r="D60" s="3">
        <v>1768.22</v>
      </c>
      <c r="E60" s="3">
        <v>0</v>
      </c>
      <c r="F60" s="2">
        <v>42520</v>
      </c>
      <c r="G60" s="2">
        <v>42499</v>
      </c>
      <c r="H60" s="1">
        <v>-21</v>
      </c>
      <c r="I60" s="1" t="s">
        <v>12</v>
      </c>
      <c r="J60" s="3">
        <f t="shared" si="2"/>
        <v>8037.36</v>
      </c>
      <c r="K60" s="3">
        <f t="shared" si="3"/>
        <v>-168784.56</v>
      </c>
    </row>
    <row r="61" spans="1:11" ht="12.75">
      <c r="A61" s="1" t="s">
        <v>72</v>
      </c>
      <c r="B61" s="2">
        <v>42490</v>
      </c>
      <c r="C61" s="3">
        <v>59.09</v>
      </c>
      <c r="D61" s="3">
        <v>5.91</v>
      </c>
      <c r="E61" s="3">
        <v>0</v>
      </c>
      <c r="F61" s="2">
        <v>42520</v>
      </c>
      <c r="G61" s="2">
        <v>42517</v>
      </c>
      <c r="H61" s="1">
        <v>-3</v>
      </c>
      <c r="I61" s="1" t="s">
        <v>12</v>
      </c>
      <c r="J61" s="3">
        <f t="shared" si="2"/>
        <v>59.09</v>
      </c>
      <c r="K61" s="3">
        <f t="shared" si="3"/>
        <v>-177.27</v>
      </c>
    </row>
    <row r="62" spans="1:11" ht="12.75">
      <c r="A62" s="1" t="s">
        <v>73</v>
      </c>
      <c r="B62" s="2">
        <v>42490</v>
      </c>
      <c r="C62" s="3">
        <v>772.72</v>
      </c>
      <c r="D62" s="3">
        <v>77.28</v>
      </c>
      <c r="E62" s="3">
        <v>0</v>
      </c>
      <c r="F62" s="2">
        <v>42520</v>
      </c>
      <c r="G62" s="2">
        <v>42517</v>
      </c>
      <c r="H62" s="1">
        <v>-3</v>
      </c>
      <c r="I62" s="1" t="s">
        <v>12</v>
      </c>
      <c r="J62" s="3">
        <f t="shared" si="2"/>
        <v>772.72</v>
      </c>
      <c r="K62" s="3">
        <f t="shared" si="3"/>
        <v>-2318.16</v>
      </c>
    </row>
    <row r="63" spans="1:11" ht="12.75">
      <c r="A63" s="1" t="s">
        <v>74</v>
      </c>
      <c r="B63" s="2">
        <v>42490</v>
      </c>
      <c r="C63" s="3">
        <v>3690.9</v>
      </c>
      <c r="D63" s="3">
        <v>369.1</v>
      </c>
      <c r="E63" s="3">
        <v>0</v>
      </c>
      <c r="F63" s="2">
        <v>42520</v>
      </c>
      <c r="G63" s="2">
        <v>42517</v>
      </c>
      <c r="H63" s="1">
        <v>-3</v>
      </c>
      <c r="I63" s="1" t="s">
        <v>12</v>
      </c>
      <c r="J63" s="3">
        <f t="shared" si="2"/>
        <v>3690.9</v>
      </c>
      <c r="K63" s="3">
        <f t="shared" si="3"/>
        <v>-11072.7</v>
      </c>
    </row>
    <row r="64" spans="1:11" ht="12.75">
      <c r="A64" s="1" t="s">
        <v>76</v>
      </c>
      <c r="B64" s="2">
        <v>42490</v>
      </c>
      <c r="C64" s="3">
        <v>388</v>
      </c>
      <c r="D64" s="3">
        <v>38.8</v>
      </c>
      <c r="E64" s="3">
        <v>0</v>
      </c>
      <c r="F64" s="2">
        <v>42520</v>
      </c>
      <c r="G64" s="2">
        <v>42517</v>
      </c>
      <c r="H64" s="1">
        <v>-3</v>
      </c>
      <c r="I64" s="1" t="s">
        <v>12</v>
      </c>
      <c r="J64" s="3">
        <f t="shared" si="2"/>
        <v>388</v>
      </c>
      <c r="K64" s="3">
        <f t="shared" si="3"/>
        <v>-1164</v>
      </c>
    </row>
    <row r="65" spans="1:11" ht="12.75">
      <c r="A65" s="1" t="s">
        <v>79</v>
      </c>
      <c r="B65" s="2">
        <v>42490</v>
      </c>
      <c r="C65" s="3">
        <v>3168.6</v>
      </c>
      <c r="D65" s="3">
        <v>84.48</v>
      </c>
      <c r="E65" s="3">
        <v>-546</v>
      </c>
      <c r="F65" s="2">
        <v>42552</v>
      </c>
      <c r="G65" s="2">
        <v>42535</v>
      </c>
      <c r="H65" s="1">
        <v>-17</v>
      </c>
      <c r="I65" s="1" t="s">
        <v>18</v>
      </c>
      <c r="J65" s="3">
        <f t="shared" si="2"/>
        <v>2707.08</v>
      </c>
      <c r="K65" s="3">
        <f t="shared" si="3"/>
        <v>-46020.36</v>
      </c>
    </row>
    <row r="66" spans="1:11" ht="12.75">
      <c r="A66" s="1" t="s">
        <v>79</v>
      </c>
      <c r="B66" s="2">
        <v>42490</v>
      </c>
      <c r="C66" s="3">
        <v>3168.6</v>
      </c>
      <c r="D66" s="3">
        <v>84.48</v>
      </c>
      <c r="E66" s="3">
        <v>-546</v>
      </c>
      <c r="F66" s="2">
        <v>42552</v>
      </c>
      <c r="G66" s="2">
        <v>42541</v>
      </c>
      <c r="H66" s="1">
        <v>-11</v>
      </c>
      <c r="I66" s="1" t="s">
        <v>18</v>
      </c>
      <c r="J66" s="3">
        <f t="shared" si="2"/>
        <v>2707.08</v>
      </c>
      <c r="K66" s="3">
        <f t="shared" si="3"/>
        <v>-29777.879999999997</v>
      </c>
    </row>
    <row r="67" spans="1:11" ht="12.75">
      <c r="A67" s="1" t="s">
        <v>69</v>
      </c>
      <c r="B67" s="2">
        <v>42502</v>
      </c>
      <c r="C67" s="3">
        <v>300</v>
      </c>
      <c r="D67" s="3">
        <v>15</v>
      </c>
      <c r="E67" s="3">
        <v>0</v>
      </c>
      <c r="F67" s="2">
        <v>42581</v>
      </c>
      <c r="G67" s="2">
        <v>42517</v>
      </c>
      <c r="H67" s="1">
        <v>-64</v>
      </c>
      <c r="I67" s="1" t="s">
        <v>12</v>
      </c>
      <c r="J67" s="3">
        <f aca="true" t="shared" si="4" ref="J67:J98">IF(I67="N",SUM(C67,D67,E67),SUM(C67,E67))</f>
        <v>300</v>
      </c>
      <c r="K67" s="3">
        <f aca="true" t="shared" si="5" ref="K67:K98">PRODUCT(H67,J67)</f>
        <v>-19200</v>
      </c>
    </row>
    <row r="68" spans="1:11" ht="12.75">
      <c r="A68" s="1" t="s">
        <v>70</v>
      </c>
      <c r="B68" s="2">
        <v>42502</v>
      </c>
      <c r="C68" s="3">
        <v>13190</v>
      </c>
      <c r="D68" s="3">
        <v>2901.8</v>
      </c>
      <c r="E68" s="3">
        <v>0</v>
      </c>
      <c r="F68" s="2">
        <v>42533</v>
      </c>
      <c r="G68" s="2">
        <v>42545</v>
      </c>
      <c r="H68" s="1">
        <v>12</v>
      </c>
      <c r="I68" s="1" t="s">
        <v>12</v>
      </c>
      <c r="J68" s="3">
        <f t="shared" si="4"/>
        <v>13190</v>
      </c>
      <c r="K68" s="3">
        <f t="shared" si="5"/>
        <v>158280</v>
      </c>
    </row>
    <row r="69" spans="1:11" ht="12.75">
      <c r="A69" s="1" t="s">
        <v>104</v>
      </c>
      <c r="B69" s="2">
        <v>42502</v>
      </c>
      <c r="C69" s="3">
        <v>207</v>
      </c>
      <c r="D69" s="3">
        <v>0</v>
      </c>
      <c r="E69" s="3">
        <v>0</v>
      </c>
      <c r="F69" s="2">
        <v>42533</v>
      </c>
      <c r="G69" s="2">
        <v>42489</v>
      </c>
      <c r="H69" s="1">
        <v>-44</v>
      </c>
      <c r="I69" s="1" t="s">
        <v>18</v>
      </c>
      <c r="J69" s="3">
        <f t="shared" si="4"/>
        <v>207</v>
      </c>
      <c r="K69" s="3">
        <f t="shared" si="5"/>
        <v>-9108</v>
      </c>
    </row>
    <row r="70" spans="1:11" ht="12.75">
      <c r="A70" s="1" t="s">
        <v>68</v>
      </c>
      <c r="B70" s="2">
        <v>42503</v>
      </c>
      <c r="C70" s="3">
        <v>4402</v>
      </c>
      <c r="D70" s="3">
        <v>0</v>
      </c>
      <c r="E70" s="3">
        <v>-862.75</v>
      </c>
      <c r="F70" s="2">
        <v>42521</v>
      </c>
      <c r="G70" s="2">
        <v>42531</v>
      </c>
      <c r="H70" s="1">
        <v>10</v>
      </c>
      <c r="I70" s="1" t="s">
        <v>18</v>
      </c>
      <c r="J70" s="3">
        <f t="shared" si="4"/>
        <v>3539.25</v>
      </c>
      <c r="K70" s="3">
        <f t="shared" si="5"/>
        <v>35392.5</v>
      </c>
    </row>
    <row r="71" spans="1:11" ht="12.75">
      <c r="A71" s="1" t="s">
        <v>68</v>
      </c>
      <c r="B71" s="2">
        <v>42503</v>
      </c>
      <c r="C71" s="3">
        <v>4402</v>
      </c>
      <c r="D71" s="3">
        <v>0</v>
      </c>
      <c r="E71" s="3">
        <v>-862.75</v>
      </c>
      <c r="F71" s="2">
        <v>42521</v>
      </c>
      <c r="G71" s="2">
        <v>42541</v>
      </c>
      <c r="H71" s="1">
        <v>20</v>
      </c>
      <c r="I71" s="1" t="s">
        <v>18</v>
      </c>
      <c r="J71" s="3">
        <f t="shared" si="4"/>
        <v>3539.25</v>
      </c>
      <c r="K71" s="3">
        <f t="shared" si="5"/>
        <v>70785</v>
      </c>
    </row>
    <row r="72" spans="1:11" ht="12.75">
      <c r="A72" s="1" t="s">
        <v>75</v>
      </c>
      <c r="B72" s="2">
        <v>42506</v>
      </c>
      <c r="C72" s="3">
        <v>1844.26</v>
      </c>
      <c r="D72" s="3">
        <v>405.74</v>
      </c>
      <c r="E72" s="3">
        <v>0</v>
      </c>
      <c r="F72" s="2">
        <v>42545</v>
      </c>
      <c r="G72" s="2">
        <v>42517</v>
      </c>
      <c r="H72" s="1">
        <v>-28</v>
      </c>
      <c r="I72" s="1" t="s">
        <v>18</v>
      </c>
      <c r="J72" s="3">
        <f t="shared" si="4"/>
        <v>2250</v>
      </c>
      <c r="K72" s="3">
        <f t="shared" si="5"/>
        <v>-63000</v>
      </c>
    </row>
    <row r="73" spans="1:11" ht="12.75">
      <c r="A73" s="1" t="s">
        <v>77</v>
      </c>
      <c r="B73" s="2">
        <v>42516</v>
      </c>
      <c r="C73" s="3">
        <v>638.11</v>
      </c>
      <c r="D73" s="3">
        <v>140.38</v>
      </c>
      <c r="E73" s="3">
        <v>0</v>
      </c>
      <c r="F73" s="2">
        <v>42551</v>
      </c>
      <c r="G73" s="2">
        <v>42521</v>
      </c>
      <c r="H73" s="1">
        <v>-30</v>
      </c>
      <c r="I73" s="1" t="s">
        <v>12</v>
      </c>
      <c r="J73" s="3">
        <f t="shared" si="4"/>
        <v>638.11</v>
      </c>
      <c r="K73" s="3">
        <f t="shared" si="5"/>
        <v>-19143.3</v>
      </c>
    </row>
    <row r="74" spans="1:11" ht="12.75">
      <c r="A74" s="1" t="s">
        <v>80</v>
      </c>
      <c r="B74" s="2">
        <v>42521</v>
      </c>
      <c r="C74" s="3">
        <v>8037.36</v>
      </c>
      <c r="D74" s="3">
        <v>1768.22</v>
      </c>
      <c r="E74" s="3">
        <v>0</v>
      </c>
      <c r="F74" s="2">
        <v>42551</v>
      </c>
      <c r="G74" s="2">
        <v>42529</v>
      </c>
      <c r="H74" s="1">
        <v>-22</v>
      </c>
      <c r="I74" s="1" t="s">
        <v>12</v>
      </c>
      <c r="J74" s="3">
        <f t="shared" si="4"/>
        <v>8037.36</v>
      </c>
      <c r="K74" s="3">
        <f t="shared" si="5"/>
        <v>-176821.91999999998</v>
      </c>
    </row>
    <row r="75" spans="1:11" ht="12.75">
      <c r="A75" s="1" t="s">
        <v>60</v>
      </c>
      <c r="B75" s="2">
        <v>42521</v>
      </c>
      <c r="C75" s="3">
        <v>239.18</v>
      </c>
      <c r="D75" s="3">
        <v>52.62</v>
      </c>
      <c r="E75" s="3">
        <v>0</v>
      </c>
      <c r="F75" s="2">
        <v>42582</v>
      </c>
      <c r="G75" s="2">
        <v>42529</v>
      </c>
      <c r="H75" s="1">
        <v>-53</v>
      </c>
      <c r="I75" s="1" t="s">
        <v>12</v>
      </c>
      <c r="J75" s="3">
        <f t="shared" si="4"/>
        <v>239.18</v>
      </c>
      <c r="K75" s="3">
        <f t="shared" si="5"/>
        <v>-12676.54</v>
      </c>
    </row>
    <row r="76" spans="1:11" ht="12.75">
      <c r="A76" s="1" t="s">
        <v>82</v>
      </c>
      <c r="B76" s="2">
        <v>42521</v>
      </c>
      <c r="C76" s="3">
        <v>281.6</v>
      </c>
      <c r="D76" s="3">
        <v>61.95</v>
      </c>
      <c r="E76" s="3">
        <v>0</v>
      </c>
      <c r="F76" s="2">
        <v>42551</v>
      </c>
      <c r="G76" s="2">
        <v>42535</v>
      </c>
      <c r="H76" s="1">
        <v>-16</v>
      </c>
      <c r="I76" s="1" t="s">
        <v>12</v>
      </c>
      <c r="J76" s="3">
        <f t="shared" si="4"/>
        <v>281.6</v>
      </c>
      <c r="K76" s="3">
        <f t="shared" si="5"/>
        <v>-4505.6</v>
      </c>
    </row>
    <row r="77" spans="1:11" ht="12.75">
      <c r="A77" s="1" t="s">
        <v>83</v>
      </c>
      <c r="B77" s="2">
        <v>42521</v>
      </c>
      <c r="C77" s="3">
        <v>3190.9</v>
      </c>
      <c r="D77" s="3">
        <v>319.1</v>
      </c>
      <c r="E77" s="3">
        <v>0</v>
      </c>
      <c r="F77" s="2">
        <v>42551</v>
      </c>
      <c r="G77" s="2">
        <v>42535</v>
      </c>
      <c r="H77" s="1">
        <v>-16</v>
      </c>
      <c r="I77" s="1" t="s">
        <v>12</v>
      </c>
      <c r="J77" s="3">
        <f t="shared" si="4"/>
        <v>3190.9</v>
      </c>
      <c r="K77" s="3">
        <f t="shared" si="5"/>
        <v>-51054.4</v>
      </c>
    </row>
    <row r="78" spans="1:11" ht="12.75">
      <c r="A78" s="1" t="s">
        <v>84</v>
      </c>
      <c r="B78" s="2">
        <v>42521</v>
      </c>
      <c r="C78" s="3">
        <v>318.18</v>
      </c>
      <c r="D78" s="3">
        <v>31.82</v>
      </c>
      <c r="E78" s="3">
        <v>0</v>
      </c>
      <c r="F78" s="2">
        <v>42551</v>
      </c>
      <c r="G78" s="2">
        <v>42535</v>
      </c>
      <c r="H78" s="1">
        <v>-16</v>
      </c>
      <c r="I78" s="1" t="s">
        <v>12</v>
      </c>
      <c r="J78" s="3">
        <f t="shared" si="4"/>
        <v>318.18</v>
      </c>
      <c r="K78" s="3">
        <f t="shared" si="5"/>
        <v>-5090.88</v>
      </c>
    </row>
    <row r="79" spans="1:11" ht="12.75">
      <c r="A79" s="1" t="s">
        <v>85</v>
      </c>
      <c r="B79" s="2">
        <v>42521</v>
      </c>
      <c r="C79" s="3">
        <v>227.27</v>
      </c>
      <c r="D79" s="3">
        <v>22.73</v>
      </c>
      <c r="E79" s="3">
        <v>0</v>
      </c>
      <c r="F79" s="2">
        <v>42551</v>
      </c>
      <c r="G79" s="2">
        <v>42535</v>
      </c>
      <c r="H79" s="1">
        <v>-16</v>
      </c>
      <c r="I79" s="1" t="s">
        <v>12</v>
      </c>
      <c r="J79" s="3">
        <f t="shared" si="4"/>
        <v>227.27</v>
      </c>
      <c r="K79" s="3">
        <f t="shared" si="5"/>
        <v>-3636.32</v>
      </c>
    </row>
    <row r="80" spans="1:11" ht="12.75">
      <c r="A80" s="1" t="s">
        <v>87</v>
      </c>
      <c r="B80" s="2">
        <v>42521</v>
      </c>
      <c r="C80" s="3">
        <v>42.5</v>
      </c>
      <c r="D80" s="3">
        <v>9.35</v>
      </c>
      <c r="E80" s="3">
        <v>0</v>
      </c>
      <c r="F80" s="2">
        <v>42551</v>
      </c>
      <c r="G80" s="2">
        <v>42536</v>
      </c>
      <c r="H80" s="1">
        <v>-15</v>
      </c>
      <c r="I80" s="1" t="s">
        <v>12</v>
      </c>
      <c r="J80" s="3">
        <f t="shared" si="4"/>
        <v>42.5</v>
      </c>
      <c r="K80" s="3">
        <f t="shared" si="5"/>
        <v>-637.5</v>
      </c>
    </row>
    <row r="81" spans="1:11" ht="12.75">
      <c r="A81" s="1" t="s">
        <v>81</v>
      </c>
      <c r="B81" s="2">
        <v>42522</v>
      </c>
      <c r="C81" s="3">
        <v>116.51</v>
      </c>
      <c r="D81" s="3">
        <v>25.63</v>
      </c>
      <c r="E81" s="3">
        <v>0</v>
      </c>
      <c r="F81" s="2">
        <v>42558</v>
      </c>
      <c r="G81" s="2">
        <v>42585</v>
      </c>
      <c r="H81" s="1">
        <v>27</v>
      </c>
      <c r="I81" s="1" t="s">
        <v>12</v>
      </c>
      <c r="J81" s="3">
        <f t="shared" si="4"/>
        <v>116.51</v>
      </c>
      <c r="K81" s="3">
        <f t="shared" si="5"/>
        <v>3145.77</v>
      </c>
    </row>
    <row r="82" spans="1:11" ht="12.75">
      <c r="A82" s="1" t="s">
        <v>88</v>
      </c>
      <c r="B82" s="2">
        <v>42524</v>
      </c>
      <c r="C82" s="3">
        <v>1730.77</v>
      </c>
      <c r="D82" s="3">
        <v>69.23</v>
      </c>
      <c r="E82" s="3">
        <v>0</v>
      </c>
      <c r="F82" s="2">
        <v>42566</v>
      </c>
      <c r="G82" s="2">
        <v>42536</v>
      </c>
      <c r="H82" s="1">
        <v>-30</v>
      </c>
      <c r="I82" s="1" t="s">
        <v>18</v>
      </c>
      <c r="J82" s="3">
        <f t="shared" si="4"/>
        <v>1800</v>
      </c>
      <c r="K82" s="3">
        <f t="shared" si="5"/>
        <v>-54000</v>
      </c>
    </row>
    <row r="83" spans="1:11" ht="12.75">
      <c r="A83" s="1" t="s">
        <v>86</v>
      </c>
      <c r="B83" s="2">
        <v>42528</v>
      </c>
      <c r="C83" s="3">
        <v>85.23</v>
      </c>
      <c r="D83" s="3">
        <v>0</v>
      </c>
      <c r="E83" s="3">
        <v>0</v>
      </c>
      <c r="F83" s="2">
        <v>42558</v>
      </c>
      <c r="G83" s="2">
        <v>42535</v>
      </c>
      <c r="H83" s="1">
        <v>-23</v>
      </c>
      <c r="I83" s="1" t="s">
        <v>18</v>
      </c>
      <c r="J83" s="3">
        <f t="shared" si="4"/>
        <v>85.23</v>
      </c>
      <c r="K83" s="3">
        <f t="shared" si="5"/>
        <v>-1960.2900000000002</v>
      </c>
    </row>
    <row r="84" spans="1:11" ht="12.75">
      <c r="A84" s="1" t="s">
        <v>90</v>
      </c>
      <c r="B84" s="2">
        <v>42528</v>
      </c>
      <c r="C84" s="3">
        <v>1128</v>
      </c>
      <c r="D84" s="3">
        <v>248.16</v>
      </c>
      <c r="E84" s="3">
        <v>0</v>
      </c>
      <c r="F84" s="2">
        <v>42558</v>
      </c>
      <c r="G84" s="2">
        <v>42545</v>
      </c>
      <c r="H84" s="1">
        <v>-13</v>
      </c>
      <c r="I84" s="1" t="s">
        <v>12</v>
      </c>
      <c r="J84" s="3">
        <f t="shared" si="4"/>
        <v>1128</v>
      </c>
      <c r="K84" s="3">
        <f t="shared" si="5"/>
        <v>-14664</v>
      </c>
    </row>
    <row r="85" spans="1:11" ht="12.75">
      <c r="A85" s="1" t="s">
        <v>89</v>
      </c>
      <c r="B85" s="2">
        <v>42529</v>
      </c>
      <c r="C85" s="3">
        <v>391.5</v>
      </c>
      <c r="D85" s="3">
        <v>0</v>
      </c>
      <c r="E85" s="3">
        <v>0</v>
      </c>
      <c r="F85" s="2">
        <v>42559</v>
      </c>
      <c r="G85" s="2">
        <v>42542</v>
      </c>
      <c r="H85" s="1">
        <v>-17</v>
      </c>
      <c r="I85" s="1" t="s">
        <v>18</v>
      </c>
      <c r="J85" s="3">
        <f t="shared" si="4"/>
        <v>391.5</v>
      </c>
      <c r="K85" s="3">
        <f t="shared" si="5"/>
        <v>-6655.5</v>
      </c>
    </row>
    <row r="86" spans="1:11" ht="12.75">
      <c r="A86" s="1" t="s">
        <v>145</v>
      </c>
      <c r="B86" s="2">
        <v>42531</v>
      </c>
      <c r="C86" s="3">
        <v>260</v>
      </c>
      <c r="D86" s="3">
        <v>0</v>
      </c>
      <c r="E86" s="3">
        <v>0</v>
      </c>
      <c r="F86" s="2">
        <v>42734</v>
      </c>
      <c r="G86" s="2">
        <v>42709</v>
      </c>
      <c r="H86" s="1">
        <v>-25</v>
      </c>
      <c r="I86" s="1" t="s">
        <v>18</v>
      </c>
      <c r="J86" s="3">
        <f t="shared" si="4"/>
        <v>260</v>
      </c>
      <c r="K86" s="3">
        <f t="shared" si="5"/>
        <v>-6500</v>
      </c>
    </row>
    <row r="87" spans="1:11" ht="12.75">
      <c r="A87" s="1" t="s">
        <v>94</v>
      </c>
      <c r="B87" s="2">
        <v>42543</v>
      </c>
      <c r="C87" s="3">
        <v>376.5</v>
      </c>
      <c r="D87" s="3">
        <v>82.83</v>
      </c>
      <c r="E87" s="3">
        <v>0</v>
      </c>
      <c r="F87" s="2">
        <v>42578</v>
      </c>
      <c r="G87" s="2">
        <v>42563</v>
      </c>
      <c r="H87" s="1">
        <v>-15</v>
      </c>
      <c r="I87" s="1" t="s">
        <v>12</v>
      </c>
      <c r="J87" s="3">
        <f t="shared" si="4"/>
        <v>376.5</v>
      </c>
      <c r="K87" s="3">
        <f t="shared" si="5"/>
        <v>-5647.5</v>
      </c>
    </row>
    <row r="88" spans="1:11" ht="12.75">
      <c r="A88" s="1" t="s">
        <v>91</v>
      </c>
      <c r="B88" s="2">
        <v>42545</v>
      </c>
      <c r="C88" s="3">
        <v>515.4</v>
      </c>
      <c r="D88" s="3">
        <v>0</v>
      </c>
      <c r="E88" s="3">
        <v>-103.08</v>
      </c>
      <c r="F88" s="2">
        <v>42575</v>
      </c>
      <c r="G88" s="2">
        <v>42548</v>
      </c>
      <c r="H88" s="1">
        <v>-27</v>
      </c>
      <c r="I88" s="1" t="s">
        <v>18</v>
      </c>
      <c r="J88" s="3">
        <f t="shared" si="4"/>
        <v>412.32</v>
      </c>
      <c r="K88" s="3">
        <f t="shared" si="5"/>
        <v>-11132.64</v>
      </c>
    </row>
    <row r="89" spans="1:11" ht="12.75">
      <c r="A89" s="1" t="s">
        <v>91</v>
      </c>
      <c r="B89" s="2">
        <v>42545</v>
      </c>
      <c r="C89" s="3">
        <v>515.4</v>
      </c>
      <c r="D89" s="3">
        <v>0</v>
      </c>
      <c r="E89" s="3">
        <v>-103.08</v>
      </c>
      <c r="F89" s="2">
        <v>42575</v>
      </c>
      <c r="G89" s="2">
        <v>42548</v>
      </c>
      <c r="H89" s="1">
        <v>-27</v>
      </c>
      <c r="I89" s="1" t="s">
        <v>18</v>
      </c>
      <c r="J89" s="3">
        <f t="shared" si="4"/>
        <v>412.32</v>
      </c>
      <c r="K89" s="3">
        <f t="shared" si="5"/>
        <v>-11132.64</v>
      </c>
    </row>
    <row r="90" spans="1:11" ht="12.75">
      <c r="A90" s="1" t="s">
        <v>92</v>
      </c>
      <c r="B90" s="2">
        <v>42545</v>
      </c>
      <c r="C90" s="3">
        <v>1336.96</v>
      </c>
      <c r="D90" s="3">
        <v>0</v>
      </c>
      <c r="E90" s="3">
        <v>-267.39</v>
      </c>
      <c r="F90" s="2">
        <v>42575</v>
      </c>
      <c r="G90" s="2">
        <v>42548</v>
      </c>
      <c r="H90" s="1">
        <v>-27</v>
      </c>
      <c r="I90" s="1" t="s">
        <v>18</v>
      </c>
      <c r="J90" s="3">
        <f t="shared" si="4"/>
        <v>1069.5700000000002</v>
      </c>
      <c r="K90" s="3">
        <f t="shared" si="5"/>
        <v>-28878.390000000003</v>
      </c>
    </row>
    <row r="91" spans="1:11" ht="12.75">
      <c r="A91" s="1" t="s">
        <v>92</v>
      </c>
      <c r="B91" s="2">
        <v>42545</v>
      </c>
      <c r="C91" s="3">
        <v>1336.96</v>
      </c>
      <c r="D91" s="3">
        <v>0</v>
      </c>
      <c r="E91" s="3">
        <v>-267.39</v>
      </c>
      <c r="F91" s="2">
        <v>42575</v>
      </c>
      <c r="G91" s="2">
        <v>42548</v>
      </c>
      <c r="H91" s="1">
        <v>-27</v>
      </c>
      <c r="I91" s="1" t="s">
        <v>18</v>
      </c>
      <c r="J91" s="3">
        <f t="shared" si="4"/>
        <v>1069.5700000000002</v>
      </c>
      <c r="K91" s="3">
        <f t="shared" si="5"/>
        <v>-28878.390000000003</v>
      </c>
    </row>
    <row r="92" spans="1:11" ht="12.75">
      <c r="A92" s="1" t="s">
        <v>93</v>
      </c>
      <c r="B92" s="2">
        <v>42548</v>
      </c>
      <c r="C92" s="3">
        <v>147.5</v>
      </c>
      <c r="D92" s="3">
        <v>5.9</v>
      </c>
      <c r="E92" s="3">
        <v>0</v>
      </c>
      <c r="F92" s="2">
        <v>42563</v>
      </c>
      <c r="G92" s="2">
        <v>42548</v>
      </c>
      <c r="H92" s="1">
        <v>-15</v>
      </c>
      <c r="I92" s="1" t="s">
        <v>12</v>
      </c>
      <c r="J92" s="3">
        <f t="shared" si="4"/>
        <v>147.5</v>
      </c>
      <c r="K92" s="3">
        <f t="shared" si="5"/>
        <v>-2212.5</v>
      </c>
    </row>
    <row r="93" spans="1:11" ht="12.75">
      <c r="A93" s="1" t="s">
        <v>97</v>
      </c>
      <c r="B93" s="2">
        <v>42551</v>
      </c>
      <c r="C93" s="3">
        <v>8037.36</v>
      </c>
      <c r="D93" s="3">
        <v>1768.22</v>
      </c>
      <c r="E93" s="3">
        <v>0</v>
      </c>
      <c r="F93" s="2">
        <v>42581</v>
      </c>
      <c r="G93" s="2">
        <v>42563</v>
      </c>
      <c r="H93" s="1">
        <v>-18</v>
      </c>
      <c r="I93" s="1" t="s">
        <v>12</v>
      </c>
      <c r="J93" s="3">
        <f t="shared" si="4"/>
        <v>8037.36</v>
      </c>
      <c r="K93" s="3">
        <f t="shared" si="5"/>
        <v>-144672.47999999998</v>
      </c>
    </row>
    <row r="94" spans="1:11" ht="12.75">
      <c r="A94" s="1" t="s">
        <v>98</v>
      </c>
      <c r="B94" s="2">
        <v>42551</v>
      </c>
      <c r="C94" s="3">
        <v>70.4</v>
      </c>
      <c r="D94" s="3">
        <v>15.49</v>
      </c>
      <c r="E94" s="3">
        <v>0</v>
      </c>
      <c r="F94" s="2">
        <v>42582</v>
      </c>
      <c r="G94" s="2">
        <v>42563</v>
      </c>
      <c r="H94" s="1">
        <v>-19</v>
      </c>
      <c r="I94" s="1" t="s">
        <v>12</v>
      </c>
      <c r="J94" s="3">
        <f t="shared" si="4"/>
        <v>70.4</v>
      </c>
      <c r="K94" s="3">
        <f t="shared" si="5"/>
        <v>-1337.6000000000001</v>
      </c>
    </row>
    <row r="95" spans="1:11" ht="12.75">
      <c r="A95" s="1" t="s">
        <v>100</v>
      </c>
      <c r="B95" s="2">
        <v>42551</v>
      </c>
      <c r="C95" s="3">
        <v>450</v>
      </c>
      <c r="D95" s="3">
        <v>45</v>
      </c>
      <c r="E95" s="3">
        <v>0</v>
      </c>
      <c r="F95" s="2">
        <v>42581</v>
      </c>
      <c r="G95" s="2">
        <v>42563</v>
      </c>
      <c r="H95" s="1">
        <v>-18</v>
      </c>
      <c r="I95" s="1" t="s">
        <v>12</v>
      </c>
      <c r="J95" s="3">
        <f t="shared" si="4"/>
        <v>450</v>
      </c>
      <c r="K95" s="3">
        <f t="shared" si="5"/>
        <v>-8100</v>
      </c>
    </row>
    <row r="96" spans="1:11" ht="12.75">
      <c r="A96" s="1" t="s">
        <v>101</v>
      </c>
      <c r="B96" s="2">
        <v>42551</v>
      </c>
      <c r="C96" s="3">
        <v>358</v>
      </c>
      <c r="D96" s="3">
        <v>35.8</v>
      </c>
      <c r="E96" s="3">
        <v>0</v>
      </c>
      <c r="F96" s="2">
        <v>42581</v>
      </c>
      <c r="G96" s="2">
        <v>42563</v>
      </c>
      <c r="H96" s="1">
        <v>-18</v>
      </c>
      <c r="I96" s="1" t="s">
        <v>12</v>
      </c>
      <c r="J96" s="3">
        <f t="shared" si="4"/>
        <v>358</v>
      </c>
      <c r="K96" s="3">
        <f t="shared" si="5"/>
        <v>-6444</v>
      </c>
    </row>
    <row r="97" spans="1:11" ht="12.75">
      <c r="A97" s="1" t="s">
        <v>95</v>
      </c>
      <c r="B97" s="2">
        <v>42552</v>
      </c>
      <c r="C97" s="3">
        <v>82.35</v>
      </c>
      <c r="D97" s="3">
        <v>0</v>
      </c>
      <c r="E97" s="3">
        <v>0</v>
      </c>
      <c r="F97" s="2">
        <v>42582</v>
      </c>
      <c r="G97" s="2">
        <v>42563</v>
      </c>
      <c r="H97" s="1">
        <v>-19</v>
      </c>
      <c r="I97" s="1" t="s">
        <v>18</v>
      </c>
      <c r="J97" s="3">
        <f t="shared" si="4"/>
        <v>82.35</v>
      </c>
      <c r="K97" s="3">
        <f t="shared" si="5"/>
        <v>-1564.6499999999999</v>
      </c>
    </row>
    <row r="98" spans="1:11" ht="12.75">
      <c r="A98" s="1" t="s">
        <v>96</v>
      </c>
      <c r="B98" s="2">
        <v>42555</v>
      </c>
      <c r="C98" s="3">
        <v>200</v>
      </c>
      <c r="D98" s="3">
        <v>44</v>
      </c>
      <c r="E98" s="3">
        <v>0</v>
      </c>
      <c r="F98" s="2">
        <v>42555</v>
      </c>
      <c r="G98" s="2">
        <v>42563</v>
      </c>
      <c r="H98" s="1">
        <v>8</v>
      </c>
      <c r="I98" s="1" t="s">
        <v>12</v>
      </c>
      <c r="J98" s="3">
        <f t="shared" si="4"/>
        <v>200</v>
      </c>
      <c r="K98" s="3">
        <f t="shared" si="5"/>
        <v>1600</v>
      </c>
    </row>
    <row r="99" spans="1:11" ht="12.75">
      <c r="A99" s="1" t="s">
        <v>99</v>
      </c>
      <c r="B99" s="2">
        <v>42559</v>
      </c>
      <c r="C99" s="3">
        <v>1050</v>
      </c>
      <c r="D99" s="3">
        <v>52.5</v>
      </c>
      <c r="E99" s="3">
        <v>0</v>
      </c>
      <c r="F99" s="2">
        <v>42643</v>
      </c>
      <c r="G99" s="2">
        <v>42563</v>
      </c>
      <c r="H99" s="1">
        <v>-80</v>
      </c>
      <c r="I99" s="1" t="s">
        <v>12</v>
      </c>
      <c r="J99" s="3">
        <f aca="true" t="shared" si="6" ref="J99:J130">IF(I99="N",SUM(C99,D99,E99),SUM(C99,E99))</f>
        <v>1050</v>
      </c>
      <c r="K99" s="3">
        <f aca="true" t="shared" si="7" ref="K99:K130">PRODUCT(H99,J99)</f>
        <v>-84000</v>
      </c>
    </row>
    <row r="100" spans="1:11" ht="12.75">
      <c r="A100" s="1" t="s">
        <v>102</v>
      </c>
      <c r="B100" s="2">
        <v>42563</v>
      </c>
      <c r="C100" s="3">
        <v>3000</v>
      </c>
      <c r="D100" s="3">
        <v>660</v>
      </c>
      <c r="E100" s="3">
        <v>0</v>
      </c>
      <c r="F100" s="2">
        <v>42594</v>
      </c>
      <c r="G100" s="2">
        <v>42585</v>
      </c>
      <c r="H100" s="1">
        <v>-9</v>
      </c>
      <c r="I100" s="1" t="s">
        <v>12</v>
      </c>
      <c r="J100" s="3">
        <f t="shared" si="6"/>
        <v>3000</v>
      </c>
      <c r="K100" s="3">
        <f t="shared" si="7"/>
        <v>-27000</v>
      </c>
    </row>
    <row r="101" spans="1:11" ht="12.75">
      <c r="A101" s="1" t="s">
        <v>103</v>
      </c>
      <c r="B101" s="2">
        <v>42565</v>
      </c>
      <c r="C101" s="3">
        <v>750</v>
      </c>
      <c r="D101" s="3">
        <v>165</v>
      </c>
      <c r="E101" s="3">
        <v>0</v>
      </c>
      <c r="F101" s="2">
        <v>42565</v>
      </c>
      <c r="G101" s="2">
        <v>42570</v>
      </c>
      <c r="H101" s="1">
        <v>5</v>
      </c>
      <c r="I101" s="1" t="s">
        <v>18</v>
      </c>
      <c r="J101" s="3">
        <f t="shared" si="6"/>
        <v>915</v>
      </c>
      <c r="K101" s="3">
        <f t="shared" si="7"/>
        <v>4575</v>
      </c>
    </row>
    <row r="102" spans="1:11" ht="12.75">
      <c r="A102" s="1" t="s">
        <v>106</v>
      </c>
      <c r="B102" s="2">
        <v>42570</v>
      </c>
      <c r="C102" s="3">
        <v>490</v>
      </c>
      <c r="D102" s="3">
        <v>107.8</v>
      </c>
      <c r="E102" s="3">
        <v>0</v>
      </c>
      <c r="F102" s="2">
        <v>42601</v>
      </c>
      <c r="G102" s="2">
        <v>42585</v>
      </c>
      <c r="H102" s="1">
        <v>-16</v>
      </c>
      <c r="I102" s="1" t="s">
        <v>12</v>
      </c>
      <c r="J102" s="3">
        <f t="shared" si="6"/>
        <v>490</v>
      </c>
      <c r="K102" s="3">
        <f t="shared" si="7"/>
        <v>-7840</v>
      </c>
    </row>
    <row r="103" spans="1:11" ht="12.75">
      <c r="A103" s="1" t="s">
        <v>105</v>
      </c>
      <c r="B103" s="2">
        <v>42571</v>
      </c>
      <c r="C103" s="3">
        <v>922</v>
      </c>
      <c r="D103" s="3">
        <v>0</v>
      </c>
      <c r="E103" s="3">
        <v>0</v>
      </c>
      <c r="F103" s="2">
        <v>42613</v>
      </c>
      <c r="G103" s="2">
        <v>42585</v>
      </c>
      <c r="H103" s="1">
        <v>-28</v>
      </c>
      <c r="I103" s="1" t="s">
        <v>18</v>
      </c>
      <c r="J103" s="3">
        <f t="shared" si="6"/>
        <v>922</v>
      </c>
      <c r="K103" s="3">
        <f t="shared" si="7"/>
        <v>-25816</v>
      </c>
    </row>
    <row r="104" spans="1:11" ht="12.75">
      <c r="A104" s="1" t="s">
        <v>118</v>
      </c>
      <c r="B104" s="2">
        <v>42572</v>
      </c>
      <c r="C104" s="3">
        <v>176.21</v>
      </c>
      <c r="D104" s="3">
        <v>38.77</v>
      </c>
      <c r="E104" s="3">
        <v>0</v>
      </c>
      <c r="F104" s="2">
        <v>42669</v>
      </c>
      <c r="G104" s="2">
        <v>42639</v>
      </c>
      <c r="H104" s="1">
        <v>-30</v>
      </c>
      <c r="I104" s="1" t="s">
        <v>12</v>
      </c>
      <c r="J104" s="3">
        <f t="shared" si="6"/>
        <v>176.21</v>
      </c>
      <c r="K104" s="3">
        <f t="shared" si="7"/>
        <v>-5286.3</v>
      </c>
    </row>
    <row r="105" spans="1:11" ht="12.75">
      <c r="A105" s="1" t="s">
        <v>108</v>
      </c>
      <c r="B105" s="2">
        <v>42578</v>
      </c>
      <c r="C105" s="3">
        <v>750</v>
      </c>
      <c r="D105" s="3">
        <v>165</v>
      </c>
      <c r="E105" s="3">
        <v>0</v>
      </c>
      <c r="F105" s="2">
        <v>42615</v>
      </c>
      <c r="G105" s="2">
        <v>42585</v>
      </c>
      <c r="H105" s="1">
        <v>-30</v>
      </c>
      <c r="I105" s="1" t="s">
        <v>12</v>
      </c>
      <c r="J105" s="3">
        <f t="shared" si="6"/>
        <v>750</v>
      </c>
      <c r="K105" s="3">
        <f t="shared" si="7"/>
        <v>-22500</v>
      </c>
    </row>
    <row r="106" spans="1:11" ht="12.75">
      <c r="A106" s="1" t="s">
        <v>107</v>
      </c>
      <c r="B106" s="2">
        <v>42579</v>
      </c>
      <c r="C106" s="3">
        <v>172.65</v>
      </c>
      <c r="D106" s="3">
        <v>37.98</v>
      </c>
      <c r="E106" s="3">
        <v>0</v>
      </c>
      <c r="F106" s="2">
        <v>42643</v>
      </c>
      <c r="G106" s="2">
        <v>42585</v>
      </c>
      <c r="H106" s="1">
        <v>-58</v>
      </c>
      <c r="I106" s="1" t="s">
        <v>12</v>
      </c>
      <c r="J106" s="3">
        <f t="shared" si="6"/>
        <v>172.65</v>
      </c>
      <c r="K106" s="3">
        <f t="shared" si="7"/>
        <v>-10013.7</v>
      </c>
    </row>
    <row r="107" spans="1:11" ht="12.75">
      <c r="A107" s="1" t="s">
        <v>109</v>
      </c>
      <c r="B107" s="2">
        <v>42579</v>
      </c>
      <c r="C107" s="3">
        <v>153.35</v>
      </c>
      <c r="D107" s="3">
        <v>0</v>
      </c>
      <c r="E107" s="3">
        <v>0</v>
      </c>
      <c r="F107" s="2">
        <v>42609</v>
      </c>
      <c r="G107" s="2">
        <v>42585</v>
      </c>
      <c r="H107" s="1">
        <v>-24</v>
      </c>
      <c r="I107" s="1" t="s">
        <v>18</v>
      </c>
      <c r="J107" s="3">
        <f t="shared" si="6"/>
        <v>153.35</v>
      </c>
      <c r="K107" s="3">
        <f t="shared" si="7"/>
        <v>-3680.3999999999996</v>
      </c>
    </row>
    <row r="108" spans="1:11" ht="12.75">
      <c r="A108" s="1" t="s">
        <v>110</v>
      </c>
      <c r="B108" s="2">
        <v>42582</v>
      </c>
      <c r="C108" s="3">
        <v>70.4</v>
      </c>
      <c r="D108" s="3">
        <v>15.49</v>
      </c>
      <c r="E108" s="3">
        <v>0</v>
      </c>
      <c r="F108" s="2">
        <v>42613</v>
      </c>
      <c r="G108" s="2">
        <v>42585</v>
      </c>
      <c r="H108" s="1">
        <v>-28</v>
      </c>
      <c r="I108" s="1" t="s">
        <v>12</v>
      </c>
      <c r="J108" s="3">
        <f t="shared" si="6"/>
        <v>70.4</v>
      </c>
      <c r="K108" s="3">
        <f t="shared" si="7"/>
        <v>-1971.2000000000003</v>
      </c>
    </row>
    <row r="109" spans="1:11" ht="12.75">
      <c r="A109" s="1" t="s">
        <v>111</v>
      </c>
      <c r="B109" s="2">
        <v>42582</v>
      </c>
      <c r="C109" s="3">
        <v>70.4</v>
      </c>
      <c r="D109" s="3">
        <v>15.49</v>
      </c>
      <c r="E109" s="3">
        <v>0</v>
      </c>
      <c r="F109" s="2">
        <v>42613</v>
      </c>
      <c r="G109" s="2">
        <v>42585</v>
      </c>
      <c r="H109" s="1">
        <v>-28</v>
      </c>
      <c r="I109" s="1" t="s">
        <v>12</v>
      </c>
      <c r="J109" s="3">
        <f t="shared" si="6"/>
        <v>70.4</v>
      </c>
      <c r="K109" s="3">
        <f t="shared" si="7"/>
        <v>-1971.2000000000003</v>
      </c>
    </row>
    <row r="110" spans="1:11" ht="12.75">
      <c r="A110" s="1" t="s">
        <v>112</v>
      </c>
      <c r="B110" s="2">
        <v>42582</v>
      </c>
      <c r="C110" s="3">
        <v>70.4</v>
      </c>
      <c r="D110" s="3">
        <v>15.49</v>
      </c>
      <c r="E110" s="3">
        <v>0</v>
      </c>
      <c r="F110" s="2">
        <v>42613</v>
      </c>
      <c r="G110" s="2">
        <v>42585</v>
      </c>
      <c r="H110" s="1">
        <v>-28</v>
      </c>
      <c r="I110" s="1" t="s">
        <v>12</v>
      </c>
      <c r="J110" s="3">
        <f t="shared" si="6"/>
        <v>70.4</v>
      </c>
      <c r="K110" s="3">
        <f t="shared" si="7"/>
        <v>-1971.2000000000003</v>
      </c>
    </row>
    <row r="111" spans="1:11" ht="12.75">
      <c r="A111" s="1" t="s">
        <v>113</v>
      </c>
      <c r="B111" s="2">
        <v>42582</v>
      </c>
      <c r="C111" s="3">
        <v>70.4</v>
      </c>
      <c r="D111" s="3">
        <v>15.49</v>
      </c>
      <c r="E111" s="3">
        <v>0</v>
      </c>
      <c r="F111" s="2">
        <v>42613</v>
      </c>
      <c r="G111" s="2">
        <v>42585</v>
      </c>
      <c r="H111" s="1">
        <v>-28</v>
      </c>
      <c r="I111" s="1" t="s">
        <v>12</v>
      </c>
      <c r="J111" s="3">
        <f t="shared" si="6"/>
        <v>70.4</v>
      </c>
      <c r="K111" s="3">
        <f t="shared" si="7"/>
        <v>-1971.2000000000003</v>
      </c>
    </row>
    <row r="112" spans="1:11" ht="12.75">
      <c r="A112" s="1" t="s">
        <v>117</v>
      </c>
      <c r="B112" s="2">
        <v>42586</v>
      </c>
      <c r="C112" s="3">
        <v>3809</v>
      </c>
      <c r="D112" s="3">
        <v>837.98</v>
      </c>
      <c r="E112" s="3">
        <v>0</v>
      </c>
      <c r="F112" s="2">
        <v>42647</v>
      </c>
      <c r="G112" s="2">
        <v>42639</v>
      </c>
      <c r="H112" s="1">
        <v>-8</v>
      </c>
      <c r="I112" s="1" t="s">
        <v>12</v>
      </c>
      <c r="J112" s="3">
        <f t="shared" si="6"/>
        <v>3809</v>
      </c>
      <c r="K112" s="3">
        <f t="shared" si="7"/>
        <v>-30472</v>
      </c>
    </row>
    <row r="113" spans="1:11" ht="12.75">
      <c r="A113" s="1" t="s">
        <v>116</v>
      </c>
      <c r="B113" s="2">
        <v>42592</v>
      </c>
      <c r="C113" s="3">
        <v>148.32</v>
      </c>
      <c r="D113" s="3">
        <v>32.63</v>
      </c>
      <c r="E113" s="3">
        <v>0</v>
      </c>
      <c r="F113" s="2">
        <v>42673</v>
      </c>
      <c r="G113" s="2">
        <v>42639</v>
      </c>
      <c r="H113" s="1">
        <v>-34</v>
      </c>
      <c r="I113" s="1" t="s">
        <v>12</v>
      </c>
      <c r="J113" s="3">
        <f t="shared" si="6"/>
        <v>148.32</v>
      </c>
      <c r="K113" s="3">
        <f t="shared" si="7"/>
        <v>-5042.88</v>
      </c>
    </row>
    <row r="114" spans="1:11" ht="12.75">
      <c r="A114" s="1" t="s">
        <v>114</v>
      </c>
      <c r="B114" s="2">
        <v>42614</v>
      </c>
      <c r="C114" s="3">
        <v>70.4</v>
      </c>
      <c r="D114" s="3">
        <v>15.49</v>
      </c>
      <c r="E114" s="3">
        <v>0</v>
      </c>
      <c r="F114" s="2">
        <v>42674</v>
      </c>
      <c r="G114" s="2">
        <v>42639</v>
      </c>
      <c r="H114" s="1">
        <v>-35</v>
      </c>
      <c r="I114" s="1" t="s">
        <v>12</v>
      </c>
      <c r="J114" s="3">
        <f t="shared" si="6"/>
        <v>70.4</v>
      </c>
      <c r="K114" s="3">
        <f t="shared" si="7"/>
        <v>-2464</v>
      </c>
    </row>
    <row r="115" spans="1:11" ht="12.75">
      <c r="A115" s="1" t="s">
        <v>115</v>
      </c>
      <c r="B115" s="2">
        <v>42614</v>
      </c>
      <c r="C115" s="3">
        <v>50.43</v>
      </c>
      <c r="D115" s="3">
        <v>0</v>
      </c>
      <c r="E115" s="3">
        <v>0</v>
      </c>
      <c r="F115" s="2">
        <v>42644</v>
      </c>
      <c r="G115" s="2">
        <v>42639</v>
      </c>
      <c r="H115" s="1">
        <v>-5</v>
      </c>
      <c r="I115" s="1" t="s">
        <v>18</v>
      </c>
      <c r="J115" s="3">
        <f t="shared" si="6"/>
        <v>50.43</v>
      </c>
      <c r="K115" s="3">
        <f t="shared" si="7"/>
        <v>-252.15</v>
      </c>
    </row>
    <row r="116" spans="1:11" ht="12.75">
      <c r="A116" s="1" t="s">
        <v>119</v>
      </c>
      <c r="B116" s="2">
        <v>42633</v>
      </c>
      <c r="C116" s="3">
        <v>451.06</v>
      </c>
      <c r="D116" s="3">
        <v>99.24</v>
      </c>
      <c r="E116" s="3">
        <v>0</v>
      </c>
      <c r="F116" s="2">
        <v>42694</v>
      </c>
      <c r="G116" s="2">
        <v>42639</v>
      </c>
      <c r="H116" s="1">
        <v>-55</v>
      </c>
      <c r="I116" s="1" t="s">
        <v>12</v>
      </c>
      <c r="J116" s="3">
        <f t="shared" si="6"/>
        <v>451.06</v>
      </c>
      <c r="K116" s="3">
        <f t="shared" si="7"/>
        <v>-24808.3</v>
      </c>
    </row>
    <row r="117" spans="1:11" ht="12.75">
      <c r="A117" s="1" t="s">
        <v>124</v>
      </c>
      <c r="B117" s="2">
        <v>42633</v>
      </c>
      <c r="C117" s="3">
        <v>250</v>
      </c>
      <c r="D117" s="3">
        <v>10</v>
      </c>
      <c r="E117" s="3">
        <v>0</v>
      </c>
      <c r="F117" s="2">
        <v>42663</v>
      </c>
      <c r="G117" s="2">
        <v>42656</v>
      </c>
      <c r="H117" s="1">
        <v>-7</v>
      </c>
      <c r="I117" s="1" t="s">
        <v>18</v>
      </c>
      <c r="J117" s="3">
        <f t="shared" si="6"/>
        <v>260</v>
      </c>
      <c r="K117" s="3">
        <f t="shared" si="7"/>
        <v>-1820</v>
      </c>
    </row>
    <row r="118" spans="1:11" ht="12.75">
      <c r="A118" s="1" t="s">
        <v>146</v>
      </c>
      <c r="B118" s="2">
        <v>42635</v>
      </c>
      <c r="C118" s="3">
        <v>165.99</v>
      </c>
      <c r="D118" s="3">
        <v>0</v>
      </c>
      <c r="E118" s="3">
        <v>0</v>
      </c>
      <c r="F118" s="2">
        <v>42695</v>
      </c>
      <c r="G118" s="2">
        <v>42711</v>
      </c>
      <c r="H118" s="1">
        <v>16</v>
      </c>
      <c r="I118" s="1" t="s">
        <v>18</v>
      </c>
      <c r="J118" s="3">
        <f t="shared" si="6"/>
        <v>165.99</v>
      </c>
      <c r="K118" s="3">
        <f t="shared" si="7"/>
        <v>2655.84</v>
      </c>
    </row>
    <row r="119" spans="1:11" ht="12.75">
      <c r="A119" s="1" t="s">
        <v>125</v>
      </c>
      <c r="B119" s="2">
        <v>42640</v>
      </c>
      <c r="C119" s="3">
        <v>23.47</v>
      </c>
      <c r="D119" s="3">
        <v>0</v>
      </c>
      <c r="E119" s="3">
        <v>0</v>
      </c>
      <c r="F119" s="2">
        <v>42670</v>
      </c>
      <c r="G119" s="2">
        <v>42656</v>
      </c>
      <c r="H119" s="1">
        <v>-14</v>
      </c>
      <c r="I119" s="1" t="s">
        <v>18</v>
      </c>
      <c r="J119" s="3">
        <f t="shared" si="6"/>
        <v>23.47</v>
      </c>
      <c r="K119" s="3">
        <f t="shared" si="7"/>
        <v>-328.58</v>
      </c>
    </row>
    <row r="120" spans="1:11" ht="12.75">
      <c r="A120" s="1" t="s">
        <v>120</v>
      </c>
      <c r="B120" s="2">
        <v>42643</v>
      </c>
      <c r="C120" s="3">
        <v>70.4</v>
      </c>
      <c r="D120" s="3">
        <v>15.49</v>
      </c>
      <c r="E120" s="3">
        <v>0</v>
      </c>
      <c r="F120" s="2">
        <v>42674</v>
      </c>
      <c r="G120" s="2">
        <v>42656</v>
      </c>
      <c r="H120" s="1">
        <v>-18</v>
      </c>
      <c r="I120" s="1" t="s">
        <v>12</v>
      </c>
      <c r="J120" s="3">
        <f t="shared" si="6"/>
        <v>70.4</v>
      </c>
      <c r="K120" s="3">
        <f t="shared" si="7"/>
        <v>-1267.2</v>
      </c>
    </row>
    <row r="121" spans="1:11" ht="12.75">
      <c r="A121" s="1" t="s">
        <v>121</v>
      </c>
      <c r="B121" s="2">
        <v>42643</v>
      </c>
      <c r="C121" s="3">
        <v>70.4</v>
      </c>
      <c r="D121" s="3">
        <v>15.49</v>
      </c>
      <c r="E121" s="3">
        <v>0</v>
      </c>
      <c r="F121" s="2">
        <v>42674</v>
      </c>
      <c r="G121" s="2">
        <v>42656</v>
      </c>
      <c r="H121" s="1">
        <v>-18</v>
      </c>
      <c r="I121" s="1" t="s">
        <v>12</v>
      </c>
      <c r="J121" s="3">
        <f t="shared" si="6"/>
        <v>70.4</v>
      </c>
      <c r="K121" s="3">
        <f t="shared" si="7"/>
        <v>-1267.2</v>
      </c>
    </row>
    <row r="122" spans="1:11" ht="12.75">
      <c r="A122" s="1" t="s">
        <v>122</v>
      </c>
      <c r="B122" s="2">
        <v>42643</v>
      </c>
      <c r="C122" s="3">
        <v>70.4</v>
      </c>
      <c r="D122" s="3">
        <v>15.49</v>
      </c>
      <c r="E122" s="3">
        <v>0</v>
      </c>
      <c r="F122" s="2">
        <v>42674</v>
      </c>
      <c r="G122" s="2">
        <v>42656</v>
      </c>
      <c r="H122" s="1">
        <v>-18</v>
      </c>
      <c r="I122" s="1" t="s">
        <v>12</v>
      </c>
      <c r="J122" s="3">
        <f t="shared" si="6"/>
        <v>70.4</v>
      </c>
      <c r="K122" s="3">
        <f t="shared" si="7"/>
        <v>-1267.2</v>
      </c>
    </row>
    <row r="123" spans="1:11" ht="12.75">
      <c r="A123" s="1" t="s">
        <v>123</v>
      </c>
      <c r="B123" s="2">
        <v>42643</v>
      </c>
      <c r="C123" s="3">
        <v>70.4</v>
      </c>
      <c r="D123" s="3">
        <v>15.49</v>
      </c>
      <c r="E123" s="3">
        <v>0</v>
      </c>
      <c r="F123" s="2">
        <v>42674</v>
      </c>
      <c r="G123" s="2">
        <v>42656</v>
      </c>
      <c r="H123" s="1">
        <v>-18</v>
      </c>
      <c r="I123" s="1" t="s">
        <v>12</v>
      </c>
      <c r="J123" s="3">
        <f t="shared" si="6"/>
        <v>70.4</v>
      </c>
      <c r="K123" s="3">
        <f t="shared" si="7"/>
        <v>-1267.2</v>
      </c>
    </row>
    <row r="124" spans="1:11" ht="12.75">
      <c r="A124" s="1" t="s">
        <v>126</v>
      </c>
      <c r="B124" s="2">
        <v>42643</v>
      </c>
      <c r="C124" s="3">
        <v>8037.36</v>
      </c>
      <c r="D124" s="3">
        <v>1768.22</v>
      </c>
      <c r="E124" s="3">
        <v>0</v>
      </c>
      <c r="F124" s="2">
        <v>42673</v>
      </c>
      <c r="G124" s="2">
        <v>42656</v>
      </c>
      <c r="H124" s="1">
        <v>-17</v>
      </c>
      <c r="I124" s="1" t="s">
        <v>12</v>
      </c>
      <c r="J124" s="3">
        <f t="shared" si="6"/>
        <v>8037.36</v>
      </c>
      <c r="K124" s="3">
        <f t="shared" si="7"/>
        <v>-136635.12</v>
      </c>
    </row>
    <row r="125" spans="1:11" ht="12.75">
      <c r="A125" s="1" t="s">
        <v>127</v>
      </c>
      <c r="B125" s="2">
        <v>42646</v>
      </c>
      <c r="C125" s="3">
        <v>1071</v>
      </c>
      <c r="D125" s="3">
        <v>0</v>
      </c>
      <c r="E125" s="3">
        <v>-210</v>
      </c>
      <c r="F125" s="2">
        <v>42676</v>
      </c>
      <c r="G125" s="2">
        <v>42663</v>
      </c>
      <c r="H125" s="1">
        <v>-13</v>
      </c>
      <c r="I125" s="1" t="s">
        <v>18</v>
      </c>
      <c r="J125" s="3">
        <f t="shared" si="6"/>
        <v>861</v>
      </c>
      <c r="K125" s="3">
        <f t="shared" si="7"/>
        <v>-11193</v>
      </c>
    </row>
    <row r="126" spans="1:11" ht="12.75">
      <c r="A126" s="1" t="s">
        <v>143</v>
      </c>
      <c r="B126" s="2">
        <v>42647</v>
      </c>
      <c r="C126" s="3">
        <v>1195</v>
      </c>
      <c r="D126" s="3">
        <v>262.9</v>
      </c>
      <c r="E126" s="3">
        <v>0</v>
      </c>
      <c r="F126" s="2">
        <v>42704</v>
      </c>
      <c r="G126" s="2">
        <v>42704</v>
      </c>
      <c r="H126" s="1">
        <v>0</v>
      </c>
      <c r="I126" s="1" t="s">
        <v>12</v>
      </c>
      <c r="J126" s="3">
        <f t="shared" si="6"/>
        <v>1195</v>
      </c>
      <c r="K126" s="3">
        <f t="shared" si="7"/>
        <v>0</v>
      </c>
    </row>
    <row r="127" spans="1:11" ht="12.75">
      <c r="A127" s="1" t="s">
        <v>128</v>
      </c>
      <c r="B127" s="2">
        <v>42663</v>
      </c>
      <c r="C127" s="3">
        <v>40</v>
      </c>
      <c r="D127" s="3">
        <v>8.8</v>
      </c>
      <c r="E127" s="3">
        <v>0</v>
      </c>
      <c r="F127" s="2">
        <v>42694</v>
      </c>
      <c r="G127" s="2">
        <v>42664</v>
      </c>
      <c r="H127" s="1">
        <v>-30</v>
      </c>
      <c r="I127" s="1" t="s">
        <v>12</v>
      </c>
      <c r="J127" s="3">
        <f t="shared" si="6"/>
        <v>40</v>
      </c>
      <c r="K127" s="3">
        <f t="shared" si="7"/>
        <v>-1200</v>
      </c>
    </row>
    <row r="128" spans="1:11" ht="12.75">
      <c r="A128" s="1" t="s">
        <v>129</v>
      </c>
      <c r="B128" s="2">
        <v>42664</v>
      </c>
      <c r="C128" s="3">
        <v>33.47</v>
      </c>
      <c r="D128" s="3">
        <v>0</v>
      </c>
      <c r="E128" s="3">
        <v>0</v>
      </c>
      <c r="F128" s="2">
        <v>42694</v>
      </c>
      <c r="G128" s="2">
        <v>42667</v>
      </c>
      <c r="H128" s="1">
        <v>-27</v>
      </c>
      <c r="I128" s="1" t="s">
        <v>18</v>
      </c>
      <c r="J128" s="3">
        <f t="shared" si="6"/>
        <v>33.47</v>
      </c>
      <c r="K128" s="3">
        <f t="shared" si="7"/>
        <v>-903.6899999999999</v>
      </c>
    </row>
    <row r="129" spans="1:11" ht="12.75">
      <c r="A129" s="1" t="s">
        <v>130</v>
      </c>
      <c r="B129" s="2">
        <v>42667</v>
      </c>
      <c r="C129" s="3">
        <v>163.92</v>
      </c>
      <c r="D129" s="3">
        <v>36.06</v>
      </c>
      <c r="E129" s="3">
        <v>0</v>
      </c>
      <c r="F129" s="2">
        <v>42698</v>
      </c>
      <c r="G129" s="2">
        <v>42668</v>
      </c>
      <c r="H129" s="1">
        <v>-30</v>
      </c>
      <c r="I129" s="1" t="s">
        <v>12</v>
      </c>
      <c r="J129" s="3">
        <f t="shared" si="6"/>
        <v>163.92</v>
      </c>
      <c r="K129" s="3">
        <f t="shared" si="7"/>
        <v>-4917.599999999999</v>
      </c>
    </row>
    <row r="130" spans="1:11" ht="12.75">
      <c r="A130" s="1" t="s">
        <v>132</v>
      </c>
      <c r="B130" s="2">
        <v>42670</v>
      </c>
      <c r="C130" s="3">
        <v>2441.04</v>
      </c>
      <c r="D130" s="3">
        <v>537.03</v>
      </c>
      <c r="E130" s="3">
        <v>0</v>
      </c>
      <c r="F130" s="2">
        <v>42701</v>
      </c>
      <c r="G130" s="2">
        <v>42685</v>
      </c>
      <c r="H130" s="1">
        <v>-16</v>
      </c>
      <c r="I130" s="1" t="s">
        <v>12</v>
      </c>
      <c r="J130" s="3">
        <f t="shared" si="6"/>
        <v>2441.04</v>
      </c>
      <c r="K130" s="3">
        <f t="shared" si="7"/>
        <v>-39056.64</v>
      </c>
    </row>
    <row r="131" spans="1:11" ht="12.75">
      <c r="A131" s="1" t="s">
        <v>133</v>
      </c>
      <c r="B131" s="2">
        <v>42670</v>
      </c>
      <c r="C131" s="3">
        <v>328</v>
      </c>
      <c r="D131" s="3">
        <v>72.16</v>
      </c>
      <c r="E131" s="3">
        <v>0</v>
      </c>
      <c r="F131" s="2">
        <v>42701</v>
      </c>
      <c r="G131" s="2">
        <v>42685</v>
      </c>
      <c r="H131" s="1">
        <v>-16</v>
      </c>
      <c r="I131" s="1" t="s">
        <v>12</v>
      </c>
      <c r="J131" s="3">
        <f aca="true" t="shared" si="8" ref="J131:J162">IF(I131="N",SUM(C131,D131,E131),SUM(C131,E131))</f>
        <v>328</v>
      </c>
      <c r="K131" s="3">
        <f aca="true" t="shared" si="9" ref="K131:K159">PRODUCT(H131,J131)</f>
        <v>-5248</v>
      </c>
    </row>
    <row r="132" spans="1:11" ht="12.75">
      <c r="A132" s="1" t="s">
        <v>134</v>
      </c>
      <c r="B132" s="2">
        <v>42670</v>
      </c>
      <c r="C132" s="3">
        <v>130.98</v>
      </c>
      <c r="D132" s="3">
        <v>28.82</v>
      </c>
      <c r="E132" s="3">
        <v>0</v>
      </c>
      <c r="F132" s="2">
        <v>42701</v>
      </c>
      <c r="G132" s="2">
        <v>42685</v>
      </c>
      <c r="H132" s="1">
        <v>-16</v>
      </c>
      <c r="I132" s="1" t="s">
        <v>12</v>
      </c>
      <c r="J132" s="3">
        <f t="shared" si="8"/>
        <v>130.98</v>
      </c>
      <c r="K132" s="3">
        <f t="shared" si="9"/>
        <v>-2095.68</v>
      </c>
    </row>
    <row r="133" spans="1:11" ht="12.75">
      <c r="A133" s="1" t="s">
        <v>131</v>
      </c>
      <c r="B133" s="2">
        <v>42674</v>
      </c>
      <c r="C133" s="3">
        <v>70.4</v>
      </c>
      <c r="D133" s="3">
        <v>15.49</v>
      </c>
      <c r="E133" s="3">
        <v>0</v>
      </c>
      <c r="F133" s="2">
        <v>42704</v>
      </c>
      <c r="G133" s="2">
        <v>42685</v>
      </c>
      <c r="H133" s="1">
        <v>-19</v>
      </c>
      <c r="I133" s="1" t="s">
        <v>12</v>
      </c>
      <c r="J133" s="3">
        <f t="shared" si="8"/>
        <v>70.4</v>
      </c>
      <c r="K133" s="3">
        <f t="shared" si="9"/>
        <v>-1337.6000000000001</v>
      </c>
    </row>
    <row r="134" spans="1:11" ht="12.75">
      <c r="A134" s="1" t="s">
        <v>135</v>
      </c>
      <c r="B134" s="2">
        <v>42674</v>
      </c>
      <c r="C134" s="3">
        <v>8037.36</v>
      </c>
      <c r="D134" s="3">
        <v>1768.22</v>
      </c>
      <c r="E134" s="3">
        <v>0</v>
      </c>
      <c r="F134" s="2">
        <v>42704</v>
      </c>
      <c r="G134" s="2">
        <v>42685</v>
      </c>
      <c r="H134" s="1">
        <v>-19</v>
      </c>
      <c r="I134" s="1" t="s">
        <v>12</v>
      </c>
      <c r="J134" s="3">
        <f t="shared" si="8"/>
        <v>8037.36</v>
      </c>
      <c r="K134" s="3">
        <f t="shared" si="9"/>
        <v>-152709.84</v>
      </c>
    </row>
    <row r="135" spans="1:11" ht="12.75">
      <c r="A135" s="1" t="s">
        <v>140</v>
      </c>
      <c r="B135" s="2">
        <v>42683</v>
      </c>
      <c r="C135" s="3">
        <v>5467</v>
      </c>
      <c r="D135" s="3">
        <v>0</v>
      </c>
      <c r="E135" s="3">
        <v>0</v>
      </c>
      <c r="F135" s="2">
        <v>42713</v>
      </c>
      <c r="G135" s="2">
        <v>42704</v>
      </c>
      <c r="H135" s="1">
        <v>-9</v>
      </c>
      <c r="I135" s="1" t="s">
        <v>18</v>
      </c>
      <c r="J135" s="3">
        <f t="shared" si="8"/>
        <v>5467</v>
      </c>
      <c r="K135" s="3">
        <f t="shared" si="9"/>
        <v>-49203</v>
      </c>
    </row>
    <row r="136" spans="1:11" ht="12.75">
      <c r="A136" s="1" t="s">
        <v>136</v>
      </c>
      <c r="B136" s="2">
        <v>42684</v>
      </c>
      <c r="C136" s="3">
        <v>4326.91</v>
      </c>
      <c r="D136" s="3">
        <v>951.92</v>
      </c>
      <c r="E136" s="3">
        <v>0</v>
      </c>
      <c r="F136" s="2">
        <v>42766</v>
      </c>
      <c r="G136" s="2">
        <v>42685</v>
      </c>
      <c r="H136" s="1">
        <v>-81</v>
      </c>
      <c r="I136" s="1" t="s">
        <v>12</v>
      </c>
      <c r="J136" s="3">
        <f t="shared" si="8"/>
        <v>4326.91</v>
      </c>
      <c r="K136" s="3">
        <f t="shared" si="9"/>
        <v>-350479.70999999996</v>
      </c>
    </row>
    <row r="137" spans="1:11" ht="12.75">
      <c r="A137" s="1" t="s">
        <v>142</v>
      </c>
      <c r="B137" s="2">
        <v>42685</v>
      </c>
      <c r="C137" s="3">
        <v>170</v>
      </c>
      <c r="D137" s="3">
        <v>37.4</v>
      </c>
      <c r="E137" s="3">
        <v>0</v>
      </c>
      <c r="F137" s="2">
        <v>42735</v>
      </c>
      <c r="G137" s="2">
        <v>42704</v>
      </c>
      <c r="H137" s="1">
        <v>-31</v>
      </c>
      <c r="I137" s="1" t="s">
        <v>12</v>
      </c>
      <c r="J137" s="3">
        <f t="shared" si="8"/>
        <v>170</v>
      </c>
      <c r="K137" s="3">
        <f t="shared" si="9"/>
        <v>-5270</v>
      </c>
    </row>
    <row r="138" spans="1:11" ht="12.75">
      <c r="A138" s="1" t="s">
        <v>137</v>
      </c>
      <c r="B138" s="2">
        <v>42691</v>
      </c>
      <c r="C138" s="3">
        <v>207.13</v>
      </c>
      <c r="D138" s="3">
        <v>45.57</v>
      </c>
      <c r="E138" s="3">
        <v>0</v>
      </c>
      <c r="F138" s="2">
        <v>42766</v>
      </c>
      <c r="G138" s="2">
        <v>42704</v>
      </c>
      <c r="H138" s="1">
        <v>-62</v>
      </c>
      <c r="I138" s="1" t="s">
        <v>12</v>
      </c>
      <c r="J138" s="3">
        <f t="shared" si="8"/>
        <v>207.13</v>
      </c>
      <c r="K138" s="3">
        <f t="shared" si="9"/>
        <v>-12842.06</v>
      </c>
    </row>
    <row r="139" spans="1:11" ht="12.75">
      <c r="A139" s="1" t="s">
        <v>141</v>
      </c>
      <c r="B139" s="2">
        <v>42691</v>
      </c>
      <c r="C139" s="3">
        <v>420</v>
      </c>
      <c r="D139" s="3">
        <v>0</v>
      </c>
      <c r="E139" s="3">
        <v>0</v>
      </c>
      <c r="F139" s="2">
        <v>42721</v>
      </c>
      <c r="G139" s="2">
        <v>42704</v>
      </c>
      <c r="H139" s="1">
        <v>-17</v>
      </c>
      <c r="I139" s="1" t="s">
        <v>18</v>
      </c>
      <c r="J139" s="3">
        <f t="shared" si="8"/>
        <v>420</v>
      </c>
      <c r="K139" s="3">
        <f t="shared" si="9"/>
        <v>-7140</v>
      </c>
    </row>
    <row r="140" spans="1:11" ht="12.75">
      <c r="A140" s="1" t="s">
        <v>138</v>
      </c>
      <c r="B140" s="2">
        <v>42696</v>
      </c>
      <c r="C140" s="3">
        <v>534.52</v>
      </c>
      <c r="D140" s="3">
        <v>117.59</v>
      </c>
      <c r="E140" s="3">
        <v>0</v>
      </c>
      <c r="F140" s="2">
        <v>42726</v>
      </c>
      <c r="G140" s="2">
        <v>42709</v>
      </c>
      <c r="H140" s="1">
        <v>-17</v>
      </c>
      <c r="I140" s="1" t="s">
        <v>12</v>
      </c>
      <c r="J140" s="3">
        <f t="shared" si="8"/>
        <v>534.52</v>
      </c>
      <c r="K140" s="3">
        <f t="shared" si="9"/>
        <v>-9086.84</v>
      </c>
    </row>
    <row r="141" spans="1:11" ht="12.75">
      <c r="A141" s="1" t="s">
        <v>138</v>
      </c>
      <c r="B141" s="2">
        <v>42696</v>
      </c>
      <c r="C141" s="3">
        <v>534.52</v>
      </c>
      <c r="D141" s="3">
        <v>117.59</v>
      </c>
      <c r="E141" s="3">
        <v>0</v>
      </c>
      <c r="F141" s="2">
        <v>42726</v>
      </c>
      <c r="G141" s="2">
        <v>42709</v>
      </c>
      <c r="H141" s="1">
        <v>-17</v>
      </c>
      <c r="I141" s="1" t="s">
        <v>12</v>
      </c>
      <c r="J141" s="3">
        <f t="shared" si="8"/>
        <v>534.52</v>
      </c>
      <c r="K141" s="3">
        <f t="shared" si="9"/>
        <v>-9086.84</v>
      </c>
    </row>
    <row r="142" spans="1:11" ht="12.75">
      <c r="A142" s="1" t="s">
        <v>139</v>
      </c>
      <c r="B142" s="2">
        <v>42698</v>
      </c>
      <c r="C142" s="3">
        <v>5.87</v>
      </c>
      <c r="D142" s="3">
        <v>0</v>
      </c>
      <c r="E142" s="3">
        <v>0</v>
      </c>
      <c r="F142" s="2">
        <v>42728</v>
      </c>
      <c r="G142" s="2">
        <v>42704</v>
      </c>
      <c r="H142" s="1">
        <v>-24</v>
      </c>
      <c r="I142" s="1" t="s">
        <v>18</v>
      </c>
      <c r="J142" s="3">
        <f t="shared" si="8"/>
        <v>5.87</v>
      </c>
      <c r="K142" s="3">
        <f t="shared" si="9"/>
        <v>-140.88</v>
      </c>
    </row>
    <row r="143" spans="1:11" ht="12.75">
      <c r="A143" s="1" t="s">
        <v>142</v>
      </c>
      <c r="B143" s="2">
        <v>42699</v>
      </c>
      <c r="C143" s="3">
        <v>160</v>
      </c>
      <c r="D143" s="3">
        <v>35.2</v>
      </c>
      <c r="E143" s="3">
        <v>0</v>
      </c>
      <c r="F143" s="2">
        <v>42735</v>
      </c>
      <c r="G143" s="2">
        <v>42704</v>
      </c>
      <c r="H143" s="1">
        <v>-31</v>
      </c>
      <c r="I143" s="1" t="s">
        <v>12</v>
      </c>
      <c r="J143" s="3">
        <f t="shared" si="8"/>
        <v>160</v>
      </c>
      <c r="K143" s="3">
        <f t="shared" si="9"/>
        <v>-4960</v>
      </c>
    </row>
    <row r="144" spans="1:11" ht="12.75">
      <c r="A144" s="1" t="s">
        <v>144</v>
      </c>
      <c r="B144" s="2">
        <v>42704</v>
      </c>
      <c r="C144" s="3">
        <v>624</v>
      </c>
      <c r="D144" s="3">
        <v>0</v>
      </c>
      <c r="E144" s="3">
        <v>0</v>
      </c>
      <c r="F144" s="2">
        <v>42734</v>
      </c>
      <c r="G144" s="2">
        <v>42709</v>
      </c>
      <c r="H144" s="1">
        <v>-25</v>
      </c>
      <c r="I144" s="1" t="s">
        <v>18</v>
      </c>
      <c r="J144" s="3">
        <f t="shared" si="8"/>
        <v>624</v>
      </c>
      <c r="K144" s="3">
        <f t="shared" si="9"/>
        <v>-15600</v>
      </c>
    </row>
    <row r="145" spans="1:11" ht="12.75">
      <c r="A145" s="1" t="s">
        <v>147</v>
      </c>
      <c r="B145" s="2">
        <v>42704</v>
      </c>
      <c r="C145" s="3">
        <v>348.18</v>
      </c>
      <c r="D145" s="3">
        <v>76.6</v>
      </c>
      <c r="E145" s="3">
        <v>0</v>
      </c>
      <c r="F145" s="2">
        <v>42741</v>
      </c>
      <c r="G145" s="2">
        <v>42711</v>
      </c>
      <c r="H145" s="1">
        <v>-30</v>
      </c>
      <c r="I145" s="1" t="s">
        <v>12</v>
      </c>
      <c r="J145" s="3">
        <f t="shared" si="8"/>
        <v>348.18</v>
      </c>
      <c r="K145" s="3">
        <f t="shared" si="9"/>
        <v>-10445.4</v>
      </c>
    </row>
    <row r="146" spans="1:11" ht="12.75">
      <c r="A146" s="1" t="s">
        <v>148</v>
      </c>
      <c r="B146" s="2">
        <v>42704</v>
      </c>
      <c r="C146" s="3">
        <v>176.1</v>
      </c>
      <c r="D146" s="3">
        <v>38.74</v>
      </c>
      <c r="E146" s="3">
        <v>0</v>
      </c>
      <c r="F146" s="2">
        <v>42741</v>
      </c>
      <c r="G146" s="2">
        <v>42711</v>
      </c>
      <c r="H146" s="1">
        <v>-30</v>
      </c>
      <c r="I146" s="1" t="s">
        <v>12</v>
      </c>
      <c r="J146" s="3">
        <f t="shared" si="8"/>
        <v>176.1</v>
      </c>
      <c r="K146" s="3">
        <f t="shared" si="9"/>
        <v>-5283</v>
      </c>
    </row>
    <row r="147" spans="1:11" ht="12.75">
      <c r="A147" s="1" t="s">
        <v>149</v>
      </c>
      <c r="B147" s="2">
        <v>42704</v>
      </c>
      <c r="C147" s="3">
        <v>181</v>
      </c>
      <c r="D147" s="3">
        <v>39.82</v>
      </c>
      <c r="E147" s="3">
        <v>0</v>
      </c>
      <c r="F147" s="2">
        <v>42734</v>
      </c>
      <c r="G147" s="2">
        <v>42711</v>
      </c>
      <c r="H147" s="1">
        <v>-23</v>
      </c>
      <c r="I147" s="1" t="s">
        <v>12</v>
      </c>
      <c r="J147" s="3">
        <f t="shared" si="8"/>
        <v>181</v>
      </c>
      <c r="K147" s="3">
        <f t="shared" si="9"/>
        <v>-4163</v>
      </c>
    </row>
    <row r="148" spans="1:11" ht="12.75">
      <c r="A148" s="1" t="s">
        <v>150</v>
      </c>
      <c r="B148" s="2">
        <v>42704</v>
      </c>
      <c r="C148" s="3">
        <v>52</v>
      </c>
      <c r="D148" s="3">
        <v>11.44</v>
      </c>
      <c r="E148" s="3">
        <v>0</v>
      </c>
      <c r="F148" s="2">
        <v>42734</v>
      </c>
      <c r="G148" s="2">
        <v>42711</v>
      </c>
      <c r="H148" s="1">
        <v>-23</v>
      </c>
      <c r="I148" s="1" t="s">
        <v>12</v>
      </c>
      <c r="J148" s="3">
        <f t="shared" si="8"/>
        <v>52</v>
      </c>
      <c r="K148" s="3">
        <f t="shared" si="9"/>
        <v>-1196</v>
      </c>
    </row>
    <row r="149" spans="1:11" ht="12.75">
      <c r="A149" s="1" t="s">
        <v>152</v>
      </c>
      <c r="B149" s="2">
        <v>42704</v>
      </c>
      <c r="C149" s="3">
        <v>882.04</v>
      </c>
      <c r="D149" s="3">
        <v>194.05</v>
      </c>
      <c r="E149" s="3">
        <v>0</v>
      </c>
      <c r="F149" s="2">
        <v>42735</v>
      </c>
      <c r="G149" s="2">
        <v>42711</v>
      </c>
      <c r="H149" s="1">
        <v>-24</v>
      </c>
      <c r="I149" s="1" t="s">
        <v>12</v>
      </c>
      <c r="J149" s="3">
        <f t="shared" si="8"/>
        <v>882.04</v>
      </c>
      <c r="K149" s="3">
        <f t="shared" si="9"/>
        <v>-21168.96</v>
      </c>
    </row>
    <row r="150" spans="1:11" ht="12.75">
      <c r="A150" s="1" t="s">
        <v>153</v>
      </c>
      <c r="B150" s="2">
        <v>42704</v>
      </c>
      <c r="C150" s="3">
        <v>8037.36</v>
      </c>
      <c r="D150" s="3">
        <v>1768.22</v>
      </c>
      <c r="E150" s="3">
        <v>0</v>
      </c>
      <c r="F150" s="2">
        <v>42734</v>
      </c>
      <c r="G150" s="2">
        <v>42711</v>
      </c>
      <c r="H150" s="1">
        <v>-23</v>
      </c>
      <c r="I150" s="1" t="s">
        <v>12</v>
      </c>
      <c r="J150" s="3">
        <f t="shared" si="8"/>
        <v>8037.36</v>
      </c>
      <c r="K150" s="3">
        <f t="shared" si="9"/>
        <v>-184859.28</v>
      </c>
    </row>
    <row r="151" spans="1:11" ht="12.75">
      <c r="A151" s="1" t="s">
        <v>154</v>
      </c>
      <c r="B151" s="2">
        <v>42704</v>
      </c>
      <c r="C151" s="3">
        <v>70.4</v>
      </c>
      <c r="D151" s="3">
        <v>15.49</v>
      </c>
      <c r="E151" s="3">
        <v>0</v>
      </c>
      <c r="F151" s="2">
        <v>42735</v>
      </c>
      <c r="G151" s="2">
        <v>42717</v>
      </c>
      <c r="H151" s="1">
        <v>-18</v>
      </c>
      <c r="I151" s="1" t="s">
        <v>12</v>
      </c>
      <c r="J151" s="3">
        <f t="shared" si="8"/>
        <v>70.4</v>
      </c>
      <c r="K151" s="3">
        <f t="shared" si="9"/>
        <v>-1267.2</v>
      </c>
    </row>
    <row r="152" spans="1:11" ht="12.75">
      <c r="A152" s="1" t="s">
        <v>155</v>
      </c>
      <c r="B152" s="2">
        <v>42704</v>
      </c>
      <c r="C152" s="3">
        <v>70.4</v>
      </c>
      <c r="D152" s="3">
        <v>15.49</v>
      </c>
      <c r="E152" s="3">
        <v>0</v>
      </c>
      <c r="F152" s="2">
        <v>42735</v>
      </c>
      <c r="G152" s="2">
        <v>42717</v>
      </c>
      <c r="H152" s="1">
        <v>-18</v>
      </c>
      <c r="I152" s="1" t="s">
        <v>12</v>
      </c>
      <c r="J152" s="3">
        <f t="shared" si="8"/>
        <v>70.4</v>
      </c>
      <c r="K152" s="3">
        <f t="shared" si="9"/>
        <v>-1267.2</v>
      </c>
    </row>
    <row r="153" spans="1:11" ht="12.75">
      <c r="A153" s="1" t="s">
        <v>156</v>
      </c>
      <c r="B153" s="2">
        <v>42704</v>
      </c>
      <c r="C153" s="3">
        <v>70.4</v>
      </c>
      <c r="D153" s="3">
        <v>15.49</v>
      </c>
      <c r="E153" s="3">
        <v>0</v>
      </c>
      <c r="F153" s="2">
        <v>42735</v>
      </c>
      <c r="G153" s="2">
        <v>42717</v>
      </c>
      <c r="H153" s="1">
        <v>-18</v>
      </c>
      <c r="I153" s="1" t="s">
        <v>12</v>
      </c>
      <c r="J153" s="3">
        <f t="shared" si="8"/>
        <v>70.4</v>
      </c>
      <c r="K153" s="3">
        <f t="shared" si="9"/>
        <v>-1267.2</v>
      </c>
    </row>
    <row r="154" spans="1:11" ht="12.75">
      <c r="A154" s="1" t="s">
        <v>157</v>
      </c>
      <c r="B154" s="2">
        <v>42704</v>
      </c>
      <c r="C154" s="3">
        <v>70.4</v>
      </c>
      <c r="D154" s="3">
        <v>15.49</v>
      </c>
      <c r="E154" s="3">
        <v>0</v>
      </c>
      <c r="F154" s="2">
        <v>42735</v>
      </c>
      <c r="G154" s="2">
        <v>42717</v>
      </c>
      <c r="H154" s="1">
        <v>-18</v>
      </c>
      <c r="I154" s="1" t="s">
        <v>12</v>
      </c>
      <c r="J154" s="3">
        <f t="shared" si="8"/>
        <v>70.4</v>
      </c>
      <c r="K154" s="3">
        <f t="shared" si="9"/>
        <v>-1267.2</v>
      </c>
    </row>
    <row r="155" spans="1:11" ht="12.75">
      <c r="A155" s="1" t="s">
        <v>158</v>
      </c>
      <c r="B155" s="2">
        <v>42704</v>
      </c>
      <c r="C155" s="3">
        <v>138</v>
      </c>
      <c r="D155" s="3">
        <v>13.8</v>
      </c>
      <c r="E155" s="3">
        <v>0</v>
      </c>
      <c r="F155" s="2">
        <v>42734</v>
      </c>
      <c r="G155" s="2">
        <v>42717</v>
      </c>
      <c r="H155" s="1">
        <v>-17</v>
      </c>
      <c r="I155" s="1" t="s">
        <v>12</v>
      </c>
      <c r="J155" s="3">
        <f t="shared" si="8"/>
        <v>138</v>
      </c>
      <c r="K155" s="3">
        <f t="shared" si="9"/>
        <v>-2346</v>
      </c>
    </row>
    <row r="156" spans="1:11" ht="12.75">
      <c r="A156" s="1" t="s">
        <v>159</v>
      </c>
      <c r="B156" s="2">
        <v>42704</v>
      </c>
      <c r="C156" s="3">
        <v>1800</v>
      </c>
      <c r="D156" s="3">
        <v>180</v>
      </c>
      <c r="E156" s="3">
        <v>0</v>
      </c>
      <c r="F156" s="2">
        <v>42734</v>
      </c>
      <c r="G156" s="2">
        <v>42717</v>
      </c>
      <c r="H156" s="1">
        <v>-17</v>
      </c>
      <c r="I156" s="1" t="s">
        <v>12</v>
      </c>
      <c r="J156" s="3">
        <f t="shared" si="8"/>
        <v>1800</v>
      </c>
      <c r="K156" s="3">
        <f t="shared" si="9"/>
        <v>-30600</v>
      </c>
    </row>
    <row r="157" spans="1:11" ht="12.75">
      <c r="A157" s="1" t="s">
        <v>151</v>
      </c>
      <c r="B157" s="2">
        <v>42709</v>
      </c>
      <c r="C157" s="3">
        <v>17373.9</v>
      </c>
      <c r="D157" s="3">
        <v>3822.26</v>
      </c>
      <c r="E157" s="3">
        <v>0</v>
      </c>
      <c r="F157" s="2">
        <v>42740</v>
      </c>
      <c r="G157" s="2">
        <v>42718</v>
      </c>
      <c r="H157" s="1">
        <v>-22</v>
      </c>
      <c r="I157" s="1" t="s">
        <v>12</v>
      </c>
      <c r="J157" s="3">
        <f t="shared" si="8"/>
        <v>17373.9</v>
      </c>
      <c r="K157" s="3">
        <f t="shared" si="9"/>
        <v>-382225.80000000005</v>
      </c>
    </row>
    <row r="158" spans="1:11" ht="12.75">
      <c r="A158" s="1" t="s">
        <v>160</v>
      </c>
      <c r="B158" s="2">
        <v>42718</v>
      </c>
      <c r="C158" s="3">
        <v>109.26</v>
      </c>
      <c r="D158" s="3">
        <v>24.04</v>
      </c>
      <c r="E158" s="3">
        <v>0</v>
      </c>
      <c r="F158" s="2">
        <v>42749</v>
      </c>
      <c r="G158" s="2">
        <v>42719</v>
      </c>
      <c r="H158" s="1">
        <v>-30</v>
      </c>
      <c r="I158" s="1" t="s">
        <v>12</v>
      </c>
      <c r="J158" s="3">
        <f t="shared" si="8"/>
        <v>109.26</v>
      </c>
      <c r="K158" s="3">
        <f t="shared" si="9"/>
        <v>-3277.8</v>
      </c>
    </row>
    <row r="159" spans="1:11" ht="12.75">
      <c r="A159" s="1" t="s">
        <v>161</v>
      </c>
      <c r="B159" s="2">
        <v>42718</v>
      </c>
      <c r="C159" s="3">
        <v>31.98</v>
      </c>
      <c r="D159" s="3">
        <v>0</v>
      </c>
      <c r="E159" s="3">
        <v>0</v>
      </c>
      <c r="F159" s="2">
        <v>42748</v>
      </c>
      <c r="G159" s="2">
        <v>42719</v>
      </c>
      <c r="H159" s="1">
        <v>-29</v>
      </c>
      <c r="I159" s="1" t="s">
        <v>18</v>
      </c>
      <c r="J159" s="3">
        <f t="shared" si="8"/>
        <v>31.98</v>
      </c>
      <c r="K159" s="3">
        <f t="shared" si="9"/>
        <v>-927.42</v>
      </c>
    </row>
    <row r="160" spans="9:11" ht="15">
      <c r="I160" s="4" t="s">
        <v>162</v>
      </c>
      <c r="J160" s="5">
        <f>SUM(J3:J159)</f>
        <v>206713.1199999999</v>
      </c>
      <c r="K160" s="6">
        <f>SUM(K3:K159)</f>
        <v>-3760545.880000001</v>
      </c>
    </row>
    <row r="165" ht="12.75">
      <c r="A165" s="7" t="s">
        <v>163</v>
      </c>
    </row>
    <row r="166" spans="1:2" ht="12.75">
      <c r="A166" s="7" t="s">
        <v>164</v>
      </c>
      <c r="B166" s="8">
        <f>K160/J160</f>
        <v>-18.19210062718807</v>
      </c>
    </row>
    <row r="167" ht="12.75">
      <c r="A167" s="7" t="s">
        <v>165</v>
      </c>
    </row>
  </sheetData>
  <mergeCells count="1">
    <mergeCell ref="A1:L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2017-01-11T11:33:46Z</cp:lastPrinted>
  <dcterms:created xsi:type="dcterms:W3CDTF">2017-01-11T11:13:11Z</dcterms:created>
  <dcterms:modified xsi:type="dcterms:W3CDTF">2017-01-11T12:53:24Z</dcterms:modified>
  <cp:category/>
  <cp:version/>
  <cp:contentType/>
  <cp:contentStatus/>
</cp:coreProperties>
</file>